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nresourcelabs-my.sharepoint.com/personal/ali_cdnlabs_com/Documents/Desktop/"/>
    </mc:Choice>
  </mc:AlternateContent>
  <xr:revisionPtr revIDLastSave="0" documentId="8_{4B74DB28-172F-49BC-B438-D92A53AE19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DN" sheetId="1" r:id="rId1"/>
    <sheet name="Other Standards" sheetId="2" r:id="rId2"/>
  </sheets>
  <definedNames>
    <definedName name="_xlnm._FilterDatabase" localSheetId="0" hidden="1">CDN!$A$8:$Q$8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2" l="1"/>
  <c r="AG13" i="2"/>
  <c r="AC13" i="2"/>
  <c r="O13" i="2"/>
  <c r="L13" i="2"/>
  <c r="G13" i="2"/>
</calcChain>
</file>

<file path=xl/sharedStrings.xml><?xml version="1.0" encoding="utf-8"?>
<sst xmlns="http://schemas.openxmlformats.org/spreadsheetml/2006/main" count="465" uniqueCount="209">
  <si>
    <t xml:space="preserve">Ag </t>
  </si>
  <si>
    <t xml:space="preserve">Au </t>
  </si>
  <si>
    <t>C</t>
  </si>
  <si>
    <t xml:space="preserve">Co </t>
  </si>
  <si>
    <t xml:space="preserve">Cu </t>
  </si>
  <si>
    <t>Fe</t>
  </si>
  <si>
    <t xml:space="preserve">Ni </t>
  </si>
  <si>
    <t xml:space="preserve">Pb </t>
  </si>
  <si>
    <t xml:space="preserve">Pd </t>
  </si>
  <si>
    <t xml:space="preserve">Pt </t>
  </si>
  <si>
    <t xml:space="preserve">S </t>
  </si>
  <si>
    <t xml:space="preserve">Zn </t>
  </si>
  <si>
    <t>CODE</t>
  </si>
  <si>
    <t>Group</t>
  </si>
  <si>
    <t>g/t</t>
  </si>
  <si>
    <t>ppm</t>
  </si>
  <si>
    <t>%</t>
  </si>
  <si>
    <t>W</t>
  </si>
  <si>
    <t>CDN-CGS-30</t>
  </si>
  <si>
    <t>CDN-CM-18</t>
  </si>
  <si>
    <t>CDN-CM-44</t>
  </si>
  <si>
    <t>CDN-CM-45</t>
  </si>
  <si>
    <t>CDN-CM-46</t>
  </si>
  <si>
    <t>CDN-CM-47</t>
  </si>
  <si>
    <t>CDN-GR-1</t>
  </si>
  <si>
    <t>CDN-GR-2</t>
  </si>
  <si>
    <t>CDN-GR-3</t>
  </si>
  <si>
    <t>CDN-GR-4</t>
  </si>
  <si>
    <t>CDN-GS-10G</t>
  </si>
  <si>
    <t>CDN-GS-11B</t>
  </si>
  <si>
    <t>CDN-GS-12A</t>
  </si>
  <si>
    <t>CDN-GS-12B</t>
  </si>
  <si>
    <t>CDN-GS-13A</t>
  </si>
  <si>
    <t>CDN-GS-1P5T</t>
  </si>
  <si>
    <t>CDN-GS-20C</t>
  </si>
  <si>
    <t>CDN-GS-25A</t>
  </si>
  <si>
    <t>CDN-GS-30C</t>
  </si>
  <si>
    <t>CDN-GS-7J</t>
  </si>
  <si>
    <t>CDN-GS-8E</t>
  </si>
  <si>
    <t>CDN-GS-9D</t>
  </si>
  <si>
    <t>CDN-GS-P5H</t>
  </si>
  <si>
    <t xml:space="preserve">CDN-GS-15C </t>
  </si>
  <si>
    <t>CDN-ME-1202</t>
  </si>
  <si>
    <t>CDN-ME-1409</t>
  </si>
  <si>
    <t>CDN-ME-1412</t>
  </si>
  <si>
    <t>CDN-ME-1704</t>
  </si>
  <si>
    <t>CDN-ME-1706</t>
  </si>
  <si>
    <t>CDN-ME-1707</t>
  </si>
  <si>
    <t>CDN-ME-1708</t>
  </si>
  <si>
    <t>CDN-ME-1808</t>
  </si>
  <si>
    <t>CDN-ME-1812</t>
  </si>
  <si>
    <t>CDN-ME-1903</t>
  </si>
  <si>
    <t>CDN-ME-2001</t>
  </si>
  <si>
    <t>CDN-ME-2002</t>
  </si>
  <si>
    <t>CDN-ME-2003</t>
  </si>
  <si>
    <t>CDN-MoS-1</t>
  </si>
  <si>
    <t>CDN-MPC-1601</t>
  </si>
  <si>
    <t>CDN-MPC-1602</t>
  </si>
  <si>
    <t>CDN-MPC-1701</t>
  </si>
  <si>
    <t>CDN-PGMS-29</t>
  </si>
  <si>
    <t>CDN-W-2</t>
  </si>
  <si>
    <t>CDN-W-3</t>
  </si>
  <si>
    <t>CDN-W-4</t>
  </si>
  <si>
    <t>CDN-W-5</t>
  </si>
  <si>
    <t>Kokanee Graphite property
 BC, Canada</t>
  </si>
  <si>
    <t>Si, low S</t>
  </si>
  <si>
    <t>Carbonaceous</t>
  </si>
  <si>
    <t>Mo</t>
  </si>
  <si>
    <t>Matrix-Source</t>
  </si>
  <si>
    <t xml:space="preserve">VMS deposit Semi-massive sulphide </t>
  </si>
  <si>
    <t>High sulfide mineralization</t>
  </si>
  <si>
    <t>Low Sulfide mineralization</t>
  </si>
  <si>
    <t xml:space="preserve">Mafic intrusive complex Drenthe deposit Bushveld </t>
  </si>
  <si>
    <t xml:space="preserve">Hydrothermal mineralization Endako Mine </t>
  </si>
  <si>
    <t>Porphyry deposit-High S Red Chris Copper-Gold , BC</t>
  </si>
  <si>
    <t>Porphyry deposit-Mount Polley, BC</t>
  </si>
  <si>
    <t>Hydrothermal mineralization Minto Mine,  BC, Canada</t>
  </si>
  <si>
    <t>Kokanee Graphite property  BC, Canada</t>
  </si>
  <si>
    <t>Campo Morado Semi-massive ore</t>
  </si>
  <si>
    <t>Cantung mine Noth West Teritories, CA</t>
  </si>
  <si>
    <t>Gold and Gold-Copper</t>
  </si>
  <si>
    <t>Molybdenum-Copper-Gold</t>
  </si>
  <si>
    <t>Graphite Standards</t>
  </si>
  <si>
    <t>Gold Standards</t>
  </si>
  <si>
    <t>Multi-element Standards</t>
  </si>
  <si>
    <t>Copper Concentrate Standard</t>
  </si>
  <si>
    <t>Platinum Group Metal Standards</t>
  </si>
  <si>
    <t>Tungsten Standards</t>
  </si>
  <si>
    <t>CDN-RE-1201</t>
  </si>
  <si>
    <t>CDN-RE-1202</t>
  </si>
  <si>
    <t>CDN-RE-1203</t>
  </si>
  <si>
    <t>BL10P</t>
  </si>
  <si>
    <t>CDN-Geo-1901</t>
  </si>
  <si>
    <t>Low Grade Material made from copper-gold porphyry</t>
  </si>
  <si>
    <t>Al2O3</t>
  </si>
  <si>
    <t xml:space="preserve">As </t>
  </si>
  <si>
    <t>Ba</t>
  </si>
  <si>
    <t>BaO</t>
  </si>
  <si>
    <t>CaO</t>
  </si>
  <si>
    <t>Ce</t>
  </si>
  <si>
    <t>Cr2O3</t>
  </si>
  <si>
    <t>Cs</t>
  </si>
  <si>
    <t>Dy</t>
  </si>
  <si>
    <t>Fe2O3</t>
  </si>
  <si>
    <t>Er</t>
  </si>
  <si>
    <t>Eu</t>
  </si>
  <si>
    <t>Gd</t>
  </si>
  <si>
    <t>Hf</t>
  </si>
  <si>
    <t>Ho</t>
  </si>
  <si>
    <t>K2O</t>
  </si>
  <si>
    <t>La</t>
  </si>
  <si>
    <t>Lu</t>
  </si>
  <si>
    <t>LOI</t>
  </si>
  <si>
    <t>MgO</t>
  </si>
  <si>
    <t>MnO</t>
  </si>
  <si>
    <t>Na2O</t>
  </si>
  <si>
    <t>Nb</t>
  </si>
  <si>
    <t>Nd</t>
  </si>
  <si>
    <t>P2O5</t>
  </si>
  <si>
    <t>P</t>
  </si>
  <si>
    <t>Pr</t>
  </si>
  <si>
    <t>SiO2</t>
  </si>
  <si>
    <t>Sm</t>
  </si>
  <si>
    <t xml:space="preserve">Sn </t>
  </si>
  <si>
    <t>Ta</t>
  </si>
  <si>
    <t>Tb</t>
  </si>
  <si>
    <t>TiO2</t>
  </si>
  <si>
    <t>Th</t>
  </si>
  <si>
    <t>Tm</t>
  </si>
  <si>
    <t xml:space="preserve">U </t>
  </si>
  <si>
    <t>V</t>
  </si>
  <si>
    <t>Y</t>
  </si>
  <si>
    <t>Yb</t>
  </si>
  <si>
    <t>Zr</t>
  </si>
  <si>
    <t>Rare Earth Elements Standards</t>
  </si>
  <si>
    <t>Blank-Lithogeochem-Low grade</t>
  </si>
  <si>
    <t>Siliceous, Granite, Granodiorite</t>
  </si>
  <si>
    <t>Carbonatites and associated alkaline intrusives</t>
  </si>
  <si>
    <t>&lt;0.01</t>
  </si>
  <si>
    <t>&lt;0.5</t>
  </si>
  <si>
    <t>Low sulfide mineralization</t>
  </si>
  <si>
    <t>CDN-ME-2103</t>
  </si>
  <si>
    <t>CDN-ME-2104</t>
  </si>
  <si>
    <t>CDN-ME-2105</t>
  </si>
  <si>
    <t>Carlin</t>
  </si>
  <si>
    <t>CDN-GS-2Z</t>
  </si>
  <si>
    <t>CDN-GS-3X</t>
  </si>
  <si>
    <t>CDN-GS-P2B</t>
  </si>
  <si>
    <t>CDN-GS-P6E</t>
  </si>
  <si>
    <t>CDN-GS-P8H</t>
  </si>
  <si>
    <t>CDN-GS-P8J</t>
  </si>
  <si>
    <t>CDN-ME-2101</t>
  </si>
  <si>
    <t>CDN-GS-7L</t>
  </si>
  <si>
    <t>CDN-ME-2102</t>
  </si>
  <si>
    <t>CDN-GS-2AB</t>
  </si>
  <si>
    <t>CDN-CM-48</t>
  </si>
  <si>
    <t>CDN-ME-2106</t>
  </si>
  <si>
    <t>CDN-ME-2107</t>
  </si>
  <si>
    <t>CDN-GS-5Y</t>
  </si>
  <si>
    <t>CDN-GS-1P5W</t>
  </si>
  <si>
    <t>CDN-ME-2202</t>
  </si>
  <si>
    <t>CDN-ME-2201</t>
  </si>
  <si>
    <t>CDN-GS-2AC</t>
  </si>
  <si>
    <t>CDN-GS-7M</t>
  </si>
  <si>
    <t>CDN PRODUCT LIST- Updated Jan 2024</t>
  </si>
  <si>
    <t>CDN-CM-49</t>
  </si>
  <si>
    <t>Porphyry deposit-Copper Mountain, BC</t>
  </si>
  <si>
    <t>CDN-CM-50</t>
  </si>
  <si>
    <t>CDN-CM-51</t>
  </si>
  <si>
    <t>CDN-CM-52</t>
  </si>
  <si>
    <t>CDN-CM-53</t>
  </si>
  <si>
    <t>Porphyry deposit-Gibraltar, BC</t>
  </si>
  <si>
    <t>CDN-CM-55</t>
  </si>
  <si>
    <t>Tungsten deposit-Mactung</t>
  </si>
  <si>
    <t>CDN-CM-56</t>
  </si>
  <si>
    <t>CDN-GS-1ZA</t>
  </si>
  <si>
    <t>CDN-GS-1ZB</t>
  </si>
  <si>
    <t>CDN-GS-2AD</t>
  </si>
  <si>
    <t>CDN-GS-4M</t>
  </si>
  <si>
    <t>CDN-GS-P8K</t>
  </si>
  <si>
    <t>CDN-ME-1410</t>
  </si>
  <si>
    <t>CDN-ME-2203</t>
  </si>
  <si>
    <t>CDN-ME-2204</t>
  </si>
  <si>
    <t>CDN-ME-2205</t>
  </si>
  <si>
    <t>CDN-ME-2301</t>
  </si>
  <si>
    <t>CDN-ME-2302</t>
  </si>
  <si>
    <t>CDN-ME-2303</t>
  </si>
  <si>
    <t>CDN-ME-2304</t>
  </si>
  <si>
    <t>CDN-ME-2305</t>
  </si>
  <si>
    <t>CDN-ME-2306</t>
  </si>
  <si>
    <t>CDN-ME-2307</t>
  </si>
  <si>
    <t>Low-mid sulfide mineralization</t>
  </si>
  <si>
    <t>CDN-ME-2308</t>
  </si>
  <si>
    <t>CDN-ME-2309</t>
  </si>
  <si>
    <t>CDN-ME-2310</t>
  </si>
  <si>
    <t>CDN-ME-2311</t>
  </si>
  <si>
    <t>CDN-PGMS-31</t>
  </si>
  <si>
    <t>Platinum group metals mineralization</t>
  </si>
  <si>
    <t>CDN-SS-2201</t>
  </si>
  <si>
    <t>Silver Standard</t>
  </si>
  <si>
    <t>CDN-SS-2202</t>
  </si>
  <si>
    <t>CDN-SS-2203</t>
  </si>
  <si>
    <t>CDN-SS-2204</t>
  </si>
  <si>
    <t>CDN-SS-2205</t>
  </si>
  <si>
    <t>CDN-SS-2206</t>
  </si>
  <si>
    <t>Stafford Tungsten project, BC</t>
  </si>
  <si>
    <t>CDN-W-6</t>
  </si>
  <si>
    <t>CDN-W-8</t>
  </si>
  <si>
    <t>CDN PRODUCT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</si>
</sst>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9" fillId="0" borderId="0" xfId="0" applyFont="1"/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/>
    <xf numFmtId="0" fontId="3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8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398528</xdr:colOff>
      <xdr:row>4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5E5E3E-2A31-429B-AF6E-818CDEBCB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370078" cy="942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330230</xdr:colOff>
      <xdr:row>4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CD23D-872C-4DA1-8A76-0ACE7C3EA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7320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118"/>
  <sheetViews>
    <sheetView tabSelected="1" zoomScaleNormal="100" workbookViewId="0">
      <pane xSplit="1" ySplit="8" topLeftCell="B99" activePane="bottomRight" state="frozen"/>
      <selection pane="topRight" activeCell="D1" sqref="D1"/>
      <selection pane="bottomLeft" activeCell="A15" sqref="A15"/>
      <selection pane="bottomRight" activeCell="B119" sqref="B119"/>
    </sheetView>
  </sheetViews>
  <sheetFormatPr defaultColWidth="8.85546875" defaultRowHeight="15" x14ac:dyDescent="0.25"/>
  <cols>
    <col min="1" max="1" width="14.5703125" style="1" bestFit="1" customWidth="1"/>
    <col min="2" max="2" width="30.28515625" style="1" bestFit="1" customWidth="1"/>
    <col min="3" max="3" width="52.42578125" style="1" bestFit="1" customWidth="1"/>
    <col min="4" max="5" width="8.140625" style="3" customWidth="1"/>
    <col min="6" max="17" width="8.140625" style="2" customWidth="1"/>
    <col min="18" max="16384" width="8.85546875" style="2"/>
  </cols>
  <sheetData>
    <row r="5" spans="1:17" ht="15.75" thickBot="1" x14ac:dyDescent="0.3"/>
    <row r="6" spans="1:17" ht="37.5" customHeight="1" thickBot="1" x14ac:dyDescent="0.3">
      <c r="A6" s="40" t="s">
        <v>164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 x14ac:dyDescent="0.25">
      <c r="A7" s="45" t="s">
        <v>12</v>
      </c>
      <c r="B7" s="43" t="s">
        <v>13</v>
      </c>
      <c r="C7" s="43" t="s">
        <v>68</v>
      </c>
      <c r="D7" s="4" t="s">
        <v>1</v>
      </c>
      <c r="E7" s="4" t="s">
        <v>0</v>
      </c>
      <c r="F7" s="4" t="s">
        <v>4</v>
      </c>
      <c r="G7" s="4" t="s">
        <v>67</v>
      </c>
      <c r="H7" s="4" t="s">
        <v>7</v>
      </c>
      <c r="I7" s="4" t="s">
        <v>11</v>
      </c>
      <c r="J7" s="4" t="s">
        <v>8</v>
      </c>
      <c r="K7" s="4" t="s">
        <v>9</v>
      </c>
      <c r="L7" s="5" t="s">
        <v>2</v>
      </c>
      <c r="M7" s="4" t="s">
        <v>3</v>
      </c>
      <c r="N7" s="4" t="s">
        <v>5</v>
      </c>
      <c r="O7" s="4" t="s">
        <v>6</v>
      </c>
      <c r="P7" s="4" t="s">
        <v>10</v>
      </c>
      <c r="Q7" s="23" t="s">
        <v>17</v>
      </c>
    </row>
    <row r="8" spans="1:17" ht="15.75" thickBot="1" x14ac:dyDescent="0.3">
      <c r="A8" s="46"/>
      <c r="B8" s="44"/>
      <c r="C8" s="44"/>
      <c r="D8" s="6" t="s">
        <v>14</v>
      </c>
      <c r="E8" s="6" t="s">
        <v>14</v>
      </c>
      <c r="F8" s="6" t="s">
        <v>16</v>
      </c>
      <c r="G8" s="7" t="s">
        <v>16</v>
      </c>
      <c r="H8" s="6" t="s">
        <v>16</v>
      </c>
      <c r="I8" s="6" t="s">
        <v>16</v>
      </c>
      <c r="J8" s="6" t="s">
        <v>14</v>
      </c>
      <c r="K8" s="6" t="s">
        <v>14</v>
      </c>
      <c r="L8" s="6" t="s">
        <v>16</v>
      </c>
      <c r="M8" s="6" t="s">
        <v>16</v>
      </c>
      <c r="N8" s="6" t="s">
        <v>16</v>
      </c>
      <c r="O8" s="6" t="s">
        <v>16</v>
      </c>
      <c r="P8" s="6" t="s">
        <v>16</v>
      </c>
      <c r="Q8" s="17" t="s">
        <v>16</v>
      </c>
    </row>
    <row r="9" spans="1:17" customFormat="1" x14ac:dyDescent="0.25">
      <c r="A9" s="27" t="s">
        <v>18</v>
      </c>
      <c r="B9" s="9" t="s">
        <v>80</v>
      </c>
      <c r="C9" s="35" t="s">
        <v>69</v>
      </c>
      <c r="D9" s="36">
        <v>0.33800000000000002</v>
      </c>
      <c r="E9" s="29"/>
      <c r="F9" s="29">
        <v>0.154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31"/>
    </row>
    <row r="10" spans="1:17" customFormat="1" x14ac:dyDescent="0.25">
      <c r="A10" s="27" t="s">
        <v>19</v>
      </c>
      <c r="B10" s="9" t="s">
        <v>81</v>
      </c>
      <c r="C10" s="28" t="s">
        <v>71</v>
      </c>
      <c r="D10" s="29">
        <v>5.32</v>
      </c>
      <c r="E10" s="29"/>
      <c r="F10" s="29">
        <v>2.42</v>
      </c>
      <c r="G10" s="36">
        <v>0.247</v>
      </c>
      <c r="H10" s="29"/>
      <c r="I10" s="29"/>
      <c r="J10" s="29"/>
      <c r="K10" s="29"/>
      <c r="L10" s="29"/>
      <c r="M10" s="29"/>
      <c r="N10" s="29"/>
      <c r="O10" s="29"/>
      <c r="P10" s="29"/>
      <c r="Q10" s="31"/>
    </row>
    <row r="11" spans="1:17" s="34" customFormat="1" x14ac:dyDescent="0.25">
      <c r="A11" s="27" t="s">
        <v>20</v>
      </c>
      <c r="B11" s="9" t="s">
        <v>80</v>
      </c>
      <c r="C11" s="28" t="s">
        <v>76</v>
      </c>
      <c r="D11" s="29">
        <v>1.3520000000000001</v>
      </c>
      <c r="E11" s="29"/>
      <c r="F11" s="29">
        <v>3.8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1"/>
    </row>
    <row r="12" spans="1:17" s="34" customFormat="1" x14ac:dyDescent="0.25">
      <c r="A12" s="27" t="s">
        <v>21</v>
      </c>
      <c r="B12" s="9" t="s">
        <v>81</v>
      </c>
      <c r="C12" s="35" t="s">
        <v>75</v>
      </c>
      <c r="D12" s="29">
        <v>1.84</v>
      </c>
      <c r="E12" s="29">
        <v>73</v>
      </c>
      <c r="F12" s="29">
        <v>0.747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1"/>
    </row>
    <row r="13" spans="1:17" s="34" customFormat="1" x14ac:dyDescent="0.25">
      <c r="A13" s="27" t="s">
        <v>22</v>
      </c>
      <c r="B13" s="9" t="s">
        <v>81</v>
      </c>
      <c r="C13" s="35" t="s">
        <v>75</v>
      </c>
      <c r="D13" s="29">
        <v>2.25</v>
      </c>
      <c r="E13" s="29"/>
      <c r="F13" s="29">
        <v>1.1299999999999999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1"/>
    </row>
    <row r="14" spans="1:17" s="34" customFormat="1" x14ac:dyDescent="0.25">
      <c r="A14" s="27" t="s">
        <v>23</v>
      </c>
      <c r="B14" s="9" t="s">
        <v>81</v>
      </c>
      <c r="C14" s="35" t="s">
        <v>75</v>
      </c>
      <c r="D14" s="29">
        <v>1.1299999999999999</v>
      </c>
      <c r="E14" s="29">
        <v>69</v>
      </c>
      <c r="F14" s="29">
        <v>0.72399999999999998</v>
      </c>
      <c r="G14" s="29">
        <v>2.8000000000000001E-2</v>
      </c>
      <c r="H14" s="29"/>
      <c r="I14" s="29"/>
      <c r="J14" s="29"/>
      <c r="K14" s="29"/>
      <c r="L14" s="29"/>
      <c r="M14" s="29"/>
      <c r="N14" s="29"/>
      <c r="O14" s="29"/>
      <c r="P14" s="29"/>
      <c r="Q14" s="31"/>
    </row>
    <row r="15" spans="1:17" customFormat="1" x14ac:dyDescent="0.25">
      <c r="A15" s="27" t="s">
        <v>155</v>
      </c>
      <c r="B15" s="9" t="s">
        <v>81</v>
      </c>
      <c r="C15" s="35" t="s">
        <v>75</v>
      </c>
      <c r="D15" s="29">
        <v>3.4620000000000002</v>
      </c>
      <c r="E15" s="32">
        <v>3</v>
      </c>
      <c r="F15" s="29">
        <v>1.2569999999999999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1"/>
    </row>
    <row r="16" spans="1:17" customFormat="1" x14ac:dyDescent="0.25">
      <c r="A16" s="27" t="s">
        <v>165</v>
      </c>
      <c r="B16" s="9" t="s">
        <v>81</v>
      </c>
      <c r="C16" s="35" t="s">
        <v>166</v>
      </c>
      <c r="D16" s="29">
        <v>0.48</v>
      </c>
      <c r="E16" s="32"/>
      <c r="F16" s="29">
        <v>0.66700000000000004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1"/>
    </row>
    <row r="17" spans="1:17" customFormat="1" x14ac:dyDescent="0.25">
      <c r="A17" s="27" t="s">
        <v>167</v>
      </c>
      <c r="B17" s="9" t="s">
        <v>81</v>
      </c>
      <c r="C17" s="35" t="s">
        <v>166</v>
      </c>
      <c r="D17" s="29">
        <v>0.76100000000000001</v>
      </c>
      <c r="E17" s="32"/>
      <c r="F17" s="29">
        <v>0.41499999999999998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1"/>
    </row>
    <row r="18" spans="1:17" customFormat="1" x14ac:dyDescent="0.25">
      <c r="A18" s="27" t="s">
        <v>168</v>
      </c>
      <c r="B18" s="9" t="s">
        <v>81</v>
      </c>
      <c r="C18" s="35" t="s">
        <v>166</v>
      </c>
      <c r="D18" s="29">
        <v>0.45500000000000002</v>
      </c>
      <c r="E18" s="32"/>
      <c r="F18" s="29">
        <v>0.25800000000000001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1"/>
    </row>
    <row r="19" spans="1:17" customFormat="1" x14ac:dyDescent="0.25">
      <c r="A19" s="27" t="s">
        <v>169</v>
      </c>
      <c r="B19" s="9" t="s">
        <v>81</v>
      </c>
      <c r="C19" s="35" t="s">
        <v>166</v>
      </c>
      <c r="D19" s="29">
        <v>0.96099999999999997</v>
      </c>
      <c r="E19" s="32"/>
      <c r="F19" s="29">
        <v>0.11799999999999999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1"/>
    </row>
    <row r="20" spans="1:17" customFormat="1" x14ac:dyDescent="0.25">
      <c r="A20" s="27" t="s">
        <v>170</v>
      </c>
      <c r="B20" s="9" t="s">
        <v>81</v>
      </c>
      <c r="C20" s="35" t="s">
        <v>171</v>
      </c>
      <c r="D20" s="29"/>
      <c r="E20" s="32"/>
      <c r="F20" s="29">
        <v>0.252</v>
      </c>
      <c r="G20" s="29">
        <v>5.0000000000000001E-3</v>
      </c>
      <c r="H20" s="29"/>
      <c r="I20" s="29"/>
      <c r="J20" s="29"/>
      <c r="K20" s="29"/>
      <c r="L20" s="29"/>
      <c r="M20" s="29"/>
      <c r="N20" s="29">
        <v>3.85</v>
      </c>
      <c r="O20" s="29"/>
      <c r="P20" s="29"/>
      <c r="Q20" s="31"/>
    </row>
    <row r="21" spans="1:17" customFormat="1" x14ac:dyDescent="0.25">
      <c r="A21" s="27" t="s">
        <v>172</v>
      </c>
      <c r="B21" s="9" t="s">
        <v>81</v>
      </c>
      <c r="C21" s="35" t="s">
        <v>173</v>
      </c>
      <c r="D21" s="29">
        <v>0.35699999999999998</v>
      </c>
      <c r="E21" s="32"/>
      <c r="F21" s="29">
        <v>0.38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</row>
    <row r="22" spans="1:17" customFormat="1" x14ac:dyDescent="0.25">
      <c r="A22" s="27" t="s">
        <v>174</v>
      </c>
      <c r="B22" s="9" t="s">
        <v>81</v>
      </c>
      <c r="C22" s="35" t="s">
        <v>173</v>
      </c>
      <c r="D22" s="29">
        <v>0.378</v>
      </c>
      <c r="E22" s="32"/>
      <c r="F22" s="29">
        <v>0.47199999999999998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1"/>
    </row>
    <row r="23" spans="1:17" customFormat="1" x14ac:dyDescent="0.25">
      <c r="A23" s="27" t="s">
        <v>24</v>
      </c>
      <c r="B23" s="39" t="s">
        <v>82</v>
      </c>
      <c r="C23" s="35" t="s">
        <v>77</v>
      </c>
      <c r="D23" s="29"/>
      <c r="E23" s="29"/>
      <c r="F23" s="29"/>
      <c r="G23" s="29"/>
      <c r="H23" s="29"/>
      <c r="I23" s="29"/>
      <c r="J23" s="29"/>
      <c r="K23" s="29"/>
      <c r="L23" s="29">
        <v>3.12</v>
      </c>
      <c r="M23" s="29"/>
      <c r="N23" s="29"/>
      <c r="O23" s="29"/>
      <c r="P23" s="29"/>
      <c r="Q23" s="31"/>
    </row>
    <row r="24" spans="1:17" s="34" customFormat="1" x14ac:dyDescent="0.25">
      <c r="A24" s="27" t="s">
        <v>25</v>
      </c>
      <c r="B24" s="39" t="s">
        <v>82</v>
      </c>
      <c r="C24" s="28" t="s">
        <v>64</v>
      </c>
      <c r="D24" s="29"/>
      <c r="E24" s="29"/>
      <c r="F24" s="29"/>
      <c r="G24" s="29"/>
      <c r="H24" s="29"/>
      <c r="I24" s="29"/>
      <c r="J24" s="29"/>
      <c r="K24" s="29"/>
      <c r="L24" s="29">
        <v>1.93</v>
      </c>
      <c r="M24" s="29"/>
      <c r="N24" s="29"/>
      <c r="O24" s="29"/>
      <c r="P24" s="29"/>
      <c r="Q24" s="31"/>
    </row>
    <row r="25" spans="1:17" customFormat="1" x14ac:dyDescent="0.25">
      <c r="A25" s="27" t="s">
        <v>26</v>
      </c>
      <c r="B25" s="35" t="s">
        <v>82</v>
      </c>
      <c r="C25" s="28" t="s">
        <v>64</v>
      </c>
      <c r="D25" s="29"/>
      <c r="E25" s="29"/>
      <c r="F25" s="29"/>
      <c r="G25" s="29"/>
      <c r="H25" s="29"/>
      <c r="I25" s="29"/>
      <c r="J25" s="29"/>
      <c r="K25" s="29"/>
      <c r="L25" s="29">
        <v>2.39</v>
      </c>
      <c r="M25" s="29"/>
      <c r="N25" s="29"/>
      <c r="O25" s="29"/>
      <c r="P25" s="29"/>
      <c r="Q25" s="31"/>
    </row>
    <row r="26" spans="1:17" customFormat="1" x14ac:dyDescent="0.25">
      <c r="A26" s="27" t="s">
        <v>27</v>
      </c>
      <c r="B26" s="35" t="s">
        <v>82</v>
      </c>
      <c r="C26" s="28" t="s">
        <v>64</v>
      </c>
      <c r="D26" s="29"/>
      <c r="E26" s="29"/>
      <c r="F26" s="29"/>
      <c r="G26" s="29"/>
      <c r="H26" s="29"/>
      <c r="I26" s="29"/>
      <c r="J26" s="29"/>
      <c r="K26" s="29"/>
      <c r="L26" s="29">
        <v>1.01</v>
      </c>
      <c r="M26" s="29"/>
      <c r="N26" s="29"/>
      <c r="O26" s="29"/>
      <c r="P26" s="29"/>
      <c r="Q26" s="31"/>
    </row>
    <row r="27" spans="1:17" customFormat="1" x14ac:dyDescent="0.25">
      <c r="A27" s="27" t="s">
        <v>28</v>
      </c>
      <c r="B27" s="28" t="s">
        <v>83</v>
      </c>
      <c r="C27" s="28" t="s">
        <v>65</v>
      </c>
      <c r="D27" s="29">
        <v>9.99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1"/>
    </row>
    <row r="28" spans="1:17" customFormat="1" x14ac:dyDescent="0.25">
      <c r="A28" s="27" t="s">
        <v>29</v>
      </c>
      <c r="B28" s="28" t="s">
        <v>83</v>
      </c>
      <c r="C28" s="28" t="s">
        <v>65</v>
      </c>
      <c r="D28" s="29">
        <v>11.04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1"/>
    </row>
    <row r="29" spans="1:17" customFormat="1" x14ac:dyDescent="0.25">
      <c r="A29" s="27" t="s">
        <v>30</v>
      </c>
      <c r="B29" s="28" t="s">
        <v>83</v>
      </c>
      <c r="C29" s="28" t="s">
        <v>65</v>
      </c>
      <c r="D29" s="29">
        <v>12.31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1"/>
    </row>
    <row r="30" spans="1:17" customFormat="1" x14ac:dyDescent="0.25">
      <c r="A30" s="27" t="s">
        <v>31</v>
      </c>
      <c r="B30" s="28" t="s">
        <v>83</v>
      </c>
      <c r="C30" s="28" t="s">
        <v>65</v>
      </c>
      <c r="D30" s="29">
        <v>11.88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1"/>
    </row>
    <row r="31" spans="1:17" customFormat="1" x14ac:dyDescent="0.25">
      <c r="A31" s="27" t="s">
        <v>32</v>
      </c>
      <c r="B31" s="28" t="s">
        <v>83</v>
      </c>
      <c r="C31" s="28" t="s">
        <v>65</v>
      </c>
      <c r="D31" s="29">
        <v>13.2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1"/>
    </row>
    <row r="32" spans="1:17" customFormat="1" x14ac:dyDescent="0.25">
      <c r="A32" s="27" t="s">
        <v>41</v>
      </c>
      <c r="B32" s="28" t="s">
        <v>83</v>
      </c>
      <c r="C32" s="28" t="s">
        <v>65</v>
      </c>
      <c r="D32" s="29">
        <v>15.62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1"/>
    </row>
    <row r="33" spans="1:17" customFormat="1" x14ac:dyDescent="0.25">
      <c r="A33" s="27" t="s">
        <v>33</v>
      </c>
      <c r="B33" s="28" t="s">
        <v>83</v>
      </c>
      <c r="C33" s="28" t="s">
        <v>65</v>
      </c>
      <c r="D33" s="29">
        <v>1.75</v>
      </c>
      <c r="E33" s="29">
        <v>92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1"/>
    </row>
    <row r="34" spans="1:17" customFormat="1" x14ac:dyDescent="0.25">
      <c r="A34" s="27" t="s">
        <v>159</v>
      </c>
      <c r="B34" s="28" t="s">
        <v>83</v>
      </c>
      <c r="C34" s="28" t="s">
        <v>65</v>
      </c>
      <c r="D34" s="29">
        <v>1.59</v>
      </c>
      <c r="E34" s="29">
        <v>144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1"/>
    </row>
    <row r="35" spans="1:17" customFormat="1" x14ac:dyDescent="0.25">
      <c r="A35" s="27" t="s">
        <v>175</v>
      </c>
      <c r="B35" s="28" t="s">
        <v>83</v>
      </c>
      <c r="C35" s="28" t="s">
        <v>65</v>
      </c>
      <c r="D35" s="29">
        <v>1.367</v>
      </c>
      <c r="E35" s="29">
        <v>84.3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1"/>
    </row>
    <row r="36" spans="1:17" customFormat="1" x14ac:dyDescent="0.25">
      <c r="A36" s="27" t="s">
        <v>176</v>
      </c>
      <c r="B36" s="28" t="s">
        <v>83</v>
      </c>
      <c r="C36" s="28" t="s">
        <v>65</v>
      </c>
      <c r="D36" s="29">
        <v>6.47</v>
      </c>
      <c r="E36" s="29">
        <v>81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1"/>
    </row>
    <row r="37" spans="1:17" customFormat="1" x14ac:dyDescent="0.25">
      <c r="A37" s="27" t="s">
        <v>34</v>
      </c>
      <c r="B37" s="28" t="s">
        <v>83</v>
      </c>
      <c r="C37" s="28" t="s">
        <v>65</v>
      </c>
      <c r="D37" s="29">
        <v>19.649999999999999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1"/>
    </row>
    <row r="38" spans="1:17" customFormat="1" x14ac:dyDescent="0.25">
      <c r="A38" s="27" t="s">
        <v>35</v>
      </c>
      <c r="B38" s="28" t="s">
        <v>83</v>
      </c>
      <c r="C38" s="28" t="s">
        <v>65</v>
      </c>
      <c r="D38" s="29">
        <v>27.7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1"/>
    </row>
    <row r="39" spans="1:17" customFormat="1" x14ac:dyDescent="0.25">
      <c r="A39" s="27" t="s">
        <v>154</v>
      </c>
      <c r="B39" s="28" t="s">
        <v>83</v>
      </c>
      <c r="C39" s="28" t="s">
        <v>65</v>
      </c>
      <c r="D39" s="29">
        <v>1.9370000000000001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1"/>
    </row>
    <row r="40" spans="1:17" customFormat="1" x14ac:dyDescent="0.25">
      <c r="A40" s="27" t="s">
        <v>162</v>
      </c>
      <c r="B40" s="28" t="s">
        <v>83</v>
      </c>
      <c r="C40" s="28" t="s">
        <v>144</v>
      </c>
      <c r="D40" s="29">
        <v>2.129</v>
      </c>
      <c r="E40" s="29">
        <v>120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/>
    </row>
    <row r="41" spans="1:17" customFormat="1" x14ac:dyDescent="0.25">
      <c r="A41" s="27" t="s">
        <v>177</v>
      </c>
      <c r="B41" s="28" t="s">
        <v>83</v>
      </c>
      <c r="C41" s="28" t="s">
        <v>65</v>
      </c>
      <c r="D41" s="29">
        <v>1.95</v>
      </c>
      <c r="E41" s="29">
        <v>12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/>
    </row>
    <row r="42" spans="1:17" customFormat="1" x14ac:dyDescent="0.25">
      <c r="A42" s="27" t="s">
        <v>145</v>
      </c>
      <c r="B42" s="28" t="s">
        <v>83</v>
      </c>
      <c r="C42" s="28" t="s">
        <v>65</v>
      </c>
      <c r="D42" s="29">
        <v>2.3759999999999999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/>
    </row>
    <row r="43" spans="1:17" customFormat="1" x14ac:dyDescent="0.25">
      <c r="A43" s="27" t="s">
        <v>36</v>
      </c>
      <c r="B43" s="28" t="s">
        <v>83</v>
      </c>
      <c r="C43" s="28" t="s">
        <v>144</v>
      </c>
      <c r="D43" s="29">
        <v>32.14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/>
    </row>
    <row r="44" spans="1:17" customFormat="1" x14ac:dyDescent="0.25">
      <c r="A44" s="27" t="s">
        <v>146</v>
      </c>
      <c r="B44" s="28" t="s">
        <v>83</v>
      </c>
      <c r="C44" s="28" t="s">
        <v>144</v>
      </c>
      <c r="D44" s="29">
        <v>3.226</v>
      </c>
      <c r="E44" s="29">
        <v>85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1"/>
    </row>
    <row r="45" spans="1:17" customFormat="1" x14ac:dyDescent="0.25">
      <c r="A45" s="27" t="s">
        <v>178</v>
      </c>
      <c r="B45" s="47" t="s">
        <v>83</v>
      </c>
      <c r="C45" s="47" t="s">
        <v>65</v>
      </c>
      <c r="D45" s="30">
        <v>3.78</v>
      </c>
      <c r="E45" s="30">
        <v>96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48"/>
    </row>
    <row r="46" spans="1:17" customFormat="1" x14ac:dyDescent="0.25">
      <c r="A46" s="27" t="s">
        <v>158</v>
      </c>
      <c r="B46" s="28" t="s">
        <v>83</v>
      </c>
      <c r="C46" s="28" t="s">
        <v>65</v>
      </c>
      <c r="D46" s="29">
        <v>5.21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1"/>
    </row>
    <row r="47" spans="1:17" customFormat="1" x14ac:dyDescent="0.25">
      <c r="A47" s="27" t="s">
        <v>37</v>
      </c>
      <c r="B47" s="28" t="s">
        <v>83</v>
      </c>
      <c r="C47" s="28" t="s">
        <v>66</v>
      </c>
      <c r="D47" s="29">
        <v>7.34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1"/>
    </row>
    <row r="48" spans="1:17" customFormat="1" x14ac:dyDescent="0.25">
      <c r="A48" s="27" t="s">
        <v>152</v>
      </c>
      <c r="B48" s="28" t="s">
        <v>83</v>
      </c>
      <c r="C48" s="28" t="s">
        <v>65</v>
      </c>
      <c r="D48" s="29">
        <v>7.99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1"/>
    </row>
    <row r="49" spans="1:17" customFormat="1" x14ac:dyDescent="0.25">
      <c r="A49" s="27" t="s">
        <v>163</v>
      </c>
      <c r="B49" s="28" t="s">
        <v>83</v>
      </c>
      <c r="C49" s="28" t="s">
        <v>65</v>
      </c>
      <c r="D49" s="29">
        <v>7.59</v>
      </c>
      <c r="E49" s="29">
        <v>83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1"/>
    </row>
    <row r="50" spans="1:17" customFormat="1" x14ac:dyDescent="0.25">
      <c r="A50" s="27" t="s">
        <v>38</v>
      </c>
      <c r="B50" s="28" t="s">
        <v>83</v>
      </c>
      <c r="C50" s="28" t="s">
        <v>65</v>
      </c>
      <c r="D50" s="29">
        <v>8.5299999999999994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1"/>
    </row>
    <row r="51" spans="1:17" customFormat="1" x14ac:dyDescent="0.25">
      <c r="A51" s="27" t="s">
        <v>39</v>
      </c>
      <c r="B51" s="28" t="s">
        <v>83</v>
      </c>
      <c r="C51" s="28" t="s">
        <v>65</v>
      </c>
      <c r="D51" s="29">
        <v>9.43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1"/>
    </row>
    <row r="52" spans="1:17" customFormat="1" x14ac:dyDescent="0.25">
      <c r="A52" s="33" t="s">
        <v>147</v>
      </c>
      <c r="B52" s="28" t="s">
        <v>83</v>
      </c>
      <c r="C52" s="28" t="s">
        <v>144</v>
      </c>
      <c r="D52" s="29">
        <v>0.433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1"/>
    </row>
    <row r="53" spans="1:17" s="34" customFormat="1" x14ac:dyDescent="0.25">
      <c r="A53" s="27" t="s">
        <v>40</v>
      </c>
      <c r="B53" s="28" t="s">
        <v>83</v>
      </c>
      <c r="C53" s="28" t="s">
        <v>65</v>
      </c>
      <c r="D53" s="29">
        <v>0.497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1"/>
    </row>
    <row r="54" spans="1:17" customFormat="1" x14ac:dyDescent="0.25">
      <c r="A54" s="27" t="s">
        <v>148</v>
      </c>
      <c r="B54" s="28" t="s">
        <v>83</v>
      </c>
      <c r="C54" s="28" t="s">
        <v>144</v>
      </c>
      <c r="D54" s="29">
        <v>0.57199999999999995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1"/>
    </row>
    <row r="55" spans="1:17" customFormat="1" x14ac:dyDescent="0.25">
      <c r="A55" s="27" t="s">
        <v>149</v>
      </c>
      <c r="B55" s="28" t="s">
        <v>83</v>
      </c>
      <c r="C55" s="28" t="s">
        <v>144</v>
      </c>
      <c r="D55" s="29">
        <v>0.83299999999999996</v>
      </c>
      <c r="E55" s="29">
        <v>0.88</v>
      </c>
      <c r="F55" s="29"/>
      <c r="G55" s="29">
        <v>3.64E-3</v>
      </c>
      <c r="H55" s="29"/>
      <c r="I55" s="29"/>
      <c r="J55" s="29"/>
      <c r="K55" s="29"/>
      <c r="L55" s="29"/>
      <c r="M55" s="29"/>
      <c r="N55" s="29"/>
      <c r="O55" s="29"/>
      <c r="P55" s="29"/>
      <c r="Q55" s="31"/>
    </row>
    <row r="56" spans="1:17" customFormat="1" x14ac:dyDescent="0.25">
      <c r="A56" s="27" t="s">
        <v>150</v>
      </c>
      <c r="B56" s="28" t="s">
        <v>83</v>
      </c>
      <c r="C56" s="28" t="s">
        <v>144</v>
      </c>
      <c r="D56" s="29">
        <v>0.78800000000000003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1"/>
    </row>
    <row r="57" spans="1:17" customFormat="1" x14ac:dyDescent="0.25">
      <c r="A57" s="27" t="s">
        <v>179</v>
      </c>
      <c r="B57" s="28" t="s">
        <v>83</v>
      </c>
      <c r="C57" s="28" t="s">
        <v>65</v>
      </c>
      <c r="D57" s="29">
        <v>0.82899999999999996</v>
      </c>
      <c r="E57" s="29">
        <v>8.1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31"/>
    </row>
    <row r="58" spans="1:17" s="34" customFormat="1" x14ac:dyDescent="0.25">
      <c r="A58" s="27" t="s">
        <v>42</v>
      </c>
      <c r="B58" s="28" t="s">
        <v>84</v>
      </c>
      <c r="C58" s="28" t="s">
        <v>78</v>
      </c>
      <c r="D58" s="32">
        <v>0.1</v>
      </c>
      <c r="E58" s="32">
        <v>10</v>
      </c>
      <c r="F58" s="29">
        <v>0.371</v>
      </c>
      <c r="G58" s="29"/>
      <c r="H58" s="29">
        <v>0.15</v>
      </c>
      <c r="I58" s="30">
        <v>1.88</v>
      </c>
      <c r="J58" s="29"/>
      <c r="K58" s="29"/>
      <c r="L58" s="29"/>
      <c r="M58" s="29"/>
      <c r="N58" s="29"/>
      <c r="O58" s="29"/>
      <c r="P58" s="29"/>
      <c r="Q58" s="31"/>
    </row>
    <row r="59" spans="1:17" customFormat="1" x14ac:dyDescent="0.25">
      <c r="A59" s="27" t="s">
        <v>43</v>
      </c>
      <c r="B59" s="28" t="s">
        <v>84</v>
      </c>
      <c r="C59" s="28" t="s">
        <v>78</v>
      </c>
      <c r="D59" s="29">
        <v>0.64600000000000002</v>
      </c>
      <c r="E59" s="32">
        <v>11.6</v>
      </c>
      <c r="F59" s="29">
        <v>0.24199999999999999</v>
      </c>
      <c r="G59" s="29"/>
      <c r="H59" s="29">
        <v>6.5000000000000002E-2</v>
      </c>
      <c r="I59" s="30">
        <v>0.77100000000000002</v>
      </c>
      <c r="J59" s="29"/>
      <c r="K59" s="29"/>
      <c r="L59" s="29"/>
      <c r="M59" s="29"/>
      <c r="N59" s="29"/>
      <c r="O59" s="29"/>
      <c r="P59" s="29"/>
      <c r="Q59" s="31"/>
    </row>
    <row r="60" spans="1:17" customFormat="1" x14ac:dyDescent="0.25">
      <c r="A60" s="33" t="s">
        <v>180</v>
      </c>
      <c r="B60" s="28" t="s">
        <v>84</v>
      </c>
      <c r="C60" s="28" t="s">
        <v>69</v>
      </c>
      <c r="D60" s="29">
        <v>0.54200000000000004</v>
      </c>
      <c r="E60" s="29">
        <v>69</v>
      </c>
      <c r="F60" s="29">
        <v>3.8</v>
      </c>
      <c r="G60" s="29"/>
      <c r="H60" s="29">
        <v>0.248</v>
      </c>
      <c r="I60" s="29">
        <v>3.6819999999999999</v>
      </c>
      <c r="J60" s="29"/>
      <c r="K60" s="29"/>
      <c r="L60" s="29"/>
      <c r="M60" s="29"/>
      <c r="N60" s="29"/>
      <c r="O60" s="29"/>
      <c r="P60" s="29"/>
      <c r="Q60" s="31"/>
    </row>
    <row r="61" spans="1:17" customFormat="1" x14ac:dyDescent="0.25">
      <c r="A61" s="27" t="s">
        <v>44</v>
      </c>
      <c r="B61" s="28" t="s">
        <v>84</v>
      </c>
      <c r="C61" s="35" t="s">
        <v>69</v>
      </c>
      <c r="D61" s="32">
        <v>0.20599999999999999</v>
      </c>
      <c r="E61" s="29">
        <v>29.1</v>
      </c>
      <c r="F61" s="29">
        <v>0.65200000000000002</v>
      </c>
      <c r="G61" s="29"/>
      <c r="H61" s="29">
        <v>0.38200000000000001</v>
      </c>
      <c r="I61" s="30">
        <v>2</v>
      </c>
      <c r="J61" s="29"/>
      <c r="K61" s="29"/>
      <c r="L61" s="29"/>
      <c r="M61" s="29"/>
      <c r="N61" s="29"/>
      <c r="O61" s="29"/>
      <c r="P61" s="29"/>
      <c r="Q61" s="31"/>
    </row>
    <row r="62" spans="1:17" customFormat="1" x14ac:dyDescent="0.25">
      <c r="A62" s="27" t="s">
        <v>45</v>
      </c>
      <c r="B62" s="28" t="s">
        <v>84</v>
      </c>
      <c r="C62" s="28" t="s">
        <v>71</v>
      </c>
      <c r="D62" s="29">
        <v>0.995</v>
      </c>
      <c r="E62" s="29">
        <v>11.6</v>
      </c>
      <c r="F62" s="29">
        <v>0.69199999999999995</v>
      </c>
      <c r="G62" s="29"/>
      <c r="H62" s="29">
        <v>4.9000000000000002E-2</v>
      </c>
      <c r="I62" s="30">
        <v>0.8</v>
      </c>
      <c r="J62" s="29"/>
      <c r="K62" s="29"/>
      <c r="L62" s="29"/>
      <c r="M62" s="29"/>
      <c r="N62" s="29"/>
      <c r="O62" s="29"/>
      <c r="P62" s="29"/>
      <c r="Q62" s="31"/>
    </row>
    <row r="63" spans="1:17" customFormat="1" x14ac:dyDescent="0.25">
      <c r="A63" s="27" t="s">
        <v>46</v>
      </c>
      <c r="B63" s="28" t="s">
        <v>84</v>
      </c>
      <c r="C63" s="28" t="s">
        <v>70</v>
      </c>
      <c r="D63" s="29">
        <v>2.0619999999999998</v>
      </c>
      <c r="E63" s="29">
        <v>11.7</v>
      </c>
      <c r="F63" s="29">
        <v>0.83099999999999996</v>
      </c>
      <c r="G63" s="29"/>
      <c r="H63" s="29">
        <v>6.3E-2</v>
      </c>
      <c r="I63" s="30">
        <v>0.29099999999999998</v>
      </c>
      <c r="J63" s="29"/>
      <c r="K63" s="29"/>
      <c r="L63" s="29"/>
      <c r="M63" s="29"/>
      <c r="N63" s="29"/>
      <c r="O63" s="29"/>
      <c r="P63" s="29"/>
      <c r="Q63" s="31"/>
    </row>
    <row r="64" spans="1:17" customFormat="1" x14ac:dyDescent="0.25">
      <c r="A64" s="27" t="s">
        <v>47</v>
      </c>
      <c r="B64" s="28" t="s">
        <v>84</v>
      </c>
      <c r="C64" s="28" t="s">
        <v>70</v>
      </c>
      <c r="D64" s="29">
        <v>2.02</v>
      </c>
      <c r="E64" s="29">
        <v>27.9</v>
      </c>
      <c r="F64" s="29">
        <v>2.72</v>
      </c>
      <c r="G64" s="29"/>
      <c r="H64" s="29">
        <v>9.7000000000000003E-2</v>
      </c>
      <c r="I64" s="30">
        <v>0.53900000000000003</v>
      </c>
      <c r="J64" s="29"/>
      <c r="K64" s="29"/>
      <c r="L64" s="29"/>
      <c r="M64" s="29"/>
      <c r="N64" s="29"/>
      <c r="O64" s="29"/>
      <c r="P64" s="29"/>
      <c r="Q64" s="31"/>
    </row>
    <row r="65" spans="1:17" s="49" customFormat="1" x14ac:dyDescent="0.25">
      <c r="A65" s="27" t="s">
        <v>48</v>
      </c>
      <c r="B65" s="28" t="s">
        <v>84</v>
      </c>
      <c r="C65" s="28" t="s">
        <v>70</v>
      </c>
      <c r="D65" s="29">
        <v>6.96</v>
      </c>
      <c r="E65" s="29">
        <v>53.9</v>
      </c>
      <c r="F65" s="29">
        <v>2</v>
      </c>
      <c r="G65" s="29"/>
      <c r="H65" s="29">
        <v>0.17</v>
      </c>
      <c r="I65" s="30">
        <v>0.48</v>
      </c>
      <c r="J65" s="29"/>
      <c r="K65" s="29"/>
      <c r="L65" s="29"/>
      <c r="M65" s="29"/>
      <c r="N65" s="29"/>
      <c r="O65" s="29"/>
      <c r="P65" s="29"/>
      <c r="Q65" s="31"/>
    </row>
    <row r="66" spans="1:17" x14ac:dyDescent="0.25">
      <c r="A66" s="27" t="s">
        <v>49</v>
      </c>
      <c r="B66" s="28" t="s">
        <v>84</v>
      </c>
      <c r="C66" s="28" t="s">
        <v>70</v>
      </c>
      <c r="D66" s="29">
        <v>2.31</v>
      </c>
      <c r="E66" s="29">
        <v>39</v>
      </c>
      <c r="F66" s="29">
        <v>0.21199999999999999</v>
      </c>
      <c r="G66" s="29"/>
      <c r="H66" s="29">
        <v>0.6</v>
      </c>
      <c r="I66" s="30">
        <v>3.85</v>
      </c>
      <c r="J66" s="29"/>
      <c r="K66" s="29"/>
      <c r="L66" s="29"/>
      <c r="M66" s="29"/>
      <c r="N66" s="29"/>
      <c r="O66" s="29"/>
      <c r="P66" s="29"/>
      <c r="Q66" s="31"/>
    </row>
    <row r="67" spans="1:17" x14ac:dyDescent="0.25">
      <c r="A67" s="27" t="s">
        <v>50</v>
      </c>
      <c r="B67" s="28" t="s">
        <v>84</v>
      </c>
      <c r="C67" s="28" t="s">
        <v>70</v>
      </c>
      <c r="D67" s="29">
        <v>7.86</v>
      </c>
      <c r="E67" s="29">
        <v>97</v>
      </c>
      <c r="F67" s="29">
        <v>0.98899999999999999</v>
      </c>
      <c r="G67" s="29"/>
      <c r="H67" s="29">
        <v>1.47</v>
      </c>
      <c r="I67" s="30">
        <v>3.23</v>
      </c>
      <c r="J67" s="29"/>
      <c r="K67" s="29"/>
      <c r="L67" s="29"/>
      <c r="M67" s="29"/>
      <c r="N67" s="29"/>
      <c r="O67" s="29"/>
      <c r="P67" s="29"/>
      <c r="Q67" s="31"/>
    </row>
    <row r="68" spans="1:17" x14ac:dyDescent="0.25">
      <c r="A68" s="27" t="s">
        <v>51</v>
      </c>
      <c r="B68" s="28" t="s">
        <v>84</v>
      </c>
      <c r="C68" s="28" t="s">
        <v>70</v>
      </c>
      <c r="D68" s="29">
        <v>3.0350000000000001</v>
      </c>
      <c r="E68" s="29">
        <v>180</v>
      </c>
      <c r="F68" s="29">
        <v>1.23</v>
      </c>
      <c r="G68" s="29"/>
      <c r="H68" s="29">
        <v>1.06</v>
      </c>
      <c r="I68" s="30">
        <v>1.75</v>
      </c>
      <c r="J68" s="29"/>
      <c r="K68" s="29">
        <v>1.75</v>
      </c>
      <c r="L68" s="29"/>
      <c r="M68" s="29"/>
      <c r="N68" s="29"/>
      <c r="O68" s="29"/>
      <c r="P68" s="29"/>
      <c r="Q68" s="31"/>
    </row>
    <row r="69" spans="1:17" x14ac:dyDescent="0.25">
      <c r="A69" s="27" t="s">
        <v>52</v>
      </c>
      <c r="B69" s="28" t="s">
        <v>84</v>
      </c>
      <c r="C69" s="28" t="s">
        <v>71</v>
      </c>
      <c r="D69" s="29">
        <v>1.3169999999999999</v>
      </c>
      <c r="E69" s="29">
        <v>574</v>
      </c>
      <c r="F69" s="29">
        <v>1.06</v>
      </c>
      <c r="G69" s="29"/>
      <c r="H69" s="29">
        <v>0.78</v>
      </c>
      <c r="I69" s="30">
        <v>1.5</v>
      </c>
      <c r="J69" s="29">
        <v>0.44400000000000001</v>
      </c>
      <c r="K69" s="36">
        <v>0.25</v>
      </c>
      <c r="L69" s="29"/>
      <c r="M69" s="29">
        <v>0.02</v>
      </c>
      <c r="N69" s="29"/>
      <c r="O69" s="29">
        <v>0.29599999999999999</v>
      </c>
      <c r="P69" s="29"/>
      <c r="Q69" s="31"/>
    </row>
    <row r="70" spans="1:17" x14ac:dyDescent="0.25">
      <c r="A70" s="27" t="s">
        <v>53</v>
      </c>
      <c r="B70" s="28" t="s">
        <v>84</v>
      </c>
      <c r="C70" s="28" t="s">
        <v>70</v>
      </c>
      <c r="D70" s="32">
        <v>0.28899999999999998</v>
      </c>
      <c r="E70" s="29">
        <v>298</v>
      </c>
      <c r="F70" s="29"/>
      <c r="G70" s="29"/>
      <c r="H70" s="29">
        <v>1.57</v>
      </c>
      <c r="I70" s="30">
        <v>2.91</v>
      </c>
      <c r="J70" s="29"/>
      <c r="K70" s="29"/>
      <c r="L70" s="29"/>
      <c r="M70" s="29"/>
      <c r="N70" s="29">
        <v>3.53</v>
      </c>
      <c r="O70" s="29"/>
      <c r="P70" s="29"/>
      <c r="Q70" s="31"/>
    </row>
    <row r="71" spans="1:17" x14ac:dyDescent="0.25">
      <c r="A71" s="27" t="s">
        <v>54</v>
      </c>
      <c r="B71" s="28" t="s">
        <v>84</v>
      </c>
      <c r="C71" s="28" t="s">
        <v>70</v>
      </c>
      <c r="D71" s="29">
        <v>1.3009999999999999</v>
      </c>
      <c r="E71" s="29">
        <v>108</v>
      </c>
      <c r="F71" s="29">
        <v>0.65600000000000003</v>
      </c>
      <c r="G71" s="29"/>
      <c r="H71" s="29">
        <v>0.47499999999999998</v>
      </c>
      <c r="I71" s="30">
        <v>1.05</v>
      </c>
      <c r="J71" s="29"/>
      <c r="K71" s="29"/>
      <c r="L71" s="29"/>
      <c r="M71" s="29"/>
      <c r="N71" s="29"/>
      <c r="O71" s="29"/>
      <c r="P71" s="29"/>
      <c r="Q71" s="31"/>
    </row>
    <row r="72" spans="1:17" x14ac:dyDescent="0.25">
      <c r="A72" s="27" t="s">
        <v>151</v>
      </c>
      <c r="B72" s="28" t="s">
        <v>84</v>
      </c>
      <c r="C72" s="28" t="s">
        <v>70</v>
      </c>
      <c r="D72" s="30">
        <v>0.76500000000000001</v>
      </c>
      <c r="E72" s="30">
        <v>48</v>
      </c>
      <c r="F72" s="30">
        <v>1.32</v>
      </c>
      <c r="G72" s="30"/>
      <c r="H72" s="30">
        <v>0.82699999999999996</v>
      </c>
      <c r="I72" s="30">
        <v>1.488</v>
      </c>
      <c r="J72" s="25"/>
      <c r="K72" s="25"/>
      <c r="L72" s="25"/>
      <c r="M72" s="25"/>
      <c r="N72" s="25"/>
      <c r="O72" s="25"/>
      <c r="P72" s="25"/>
      <c r="Q72" s="26"/>
    </row>
    <row r="73" spans="1:17" x14ac:dyDescent="0.25">
      <c r="A73" s="27" t="s">
        <v>153</v>
      </c>
      <c r="B73" s="28" t="s">
        <v>84</v>
      </c>
      <c r="C73" s="28" t="s">
        <v>71</v>
      </c>
      <c r="D73" s="30">
        <v>3.238</v>
      </c>
      <c r="E73" s="30">
        <v>71</v>
      </c>
      <c r="F73" s="30">
        <v>0.52600000000000002</v>
      </c>
      <c r="G73" s="30"/>
      <c r="H73" s="30">
        <v>0.33600000000000002</v>
      </c>
      <c r="I73" s="30">
        <v>0.54900000000000004</v>
      </c>
      <c r="J73" s="25"/>
      <c r="K73" s="25"/>
      <c r="L73" s="25"/>
      <c r="M73" s="25"/>
      <c r="N73" s="25"/>
      <c r="O73" s="25"/>
      <c r="P73" s="25"/>
      <c r="Q73" s="26"/>
    </row>
    <row r="74" spans="1:17" x14ac:dyDescent="0.25">
      <c r="A74" s="27" t="s">
        <v>141</v>
      </c>
      <c r="B74" s="28" t="s">
        <v>84</v>
      </c>
      <c r="C74" s="28" t="s">
        <v>140</v>
      </c>
      <c r="D74" s="29">
        <v>0.99099999999999999</v>
      </c>
      <c r="E74" s="29">
        <v>101</v>
      </c>
      <c r="F74" s="29">
        <v>0.35699999999999998</v>
      </c>
      <c r="G74" s="29"/>
      <c r="H74" s="29">
        <v>0.222</v>
      </c>
      <c r="I74" s="30">
        <v>0.42799999999999999</v>
      </c>
      <c r="J74" s="29"/>
      <c r="K74" s="29"/>
      <c r="L74" s="29"/>
      <c r="M74" s="29"/>
      <c r="N74" s="29"/>
      <c r="O74" s="29"/>
      <c r="P74" s="29"/>
      <c r="Q74" s="31"/>
    </row>
    <row r="75" spans="1:17" x14ac:dyDescent="0.25">
      <c r="A75" s="27" t="s">
        <v>142</v>
      </c>
      <c r="B75" s="28" t="s">
        <v>84</v>
      </c>
      <c r="C75" s="28" t="s">
        <v>140</v>
      </c>
      <c r="D75" s="29">
        <v>2.3879999999999999</v>
      </c>
      <c r="E75" s="29">
        <v>126</v>
      </c>
      <c r="F75" s="29">
        <v>0.35699999999999998</v>
      </c>
      <c r="G75" s="29">
        <v>0.28999999999999998</v>
      </c>
      <c r="H75" s="29">
        <v>0.55700000000000005</v>
      </c>
      <c r="I75" s="30"/>
      <c r="J75" s="29"/>
      <c r="K75" s="29"/>
      <c r="L75" s="29"/>
      <c r="M75" s="29"/>
      <c r="N75" s="29"/>
      <c r="O75" s="29"/>
      <c r="P75" s="29"/>
      <c r="Q75" s="31"/>
    </row>
    <row r="76" spans="1:17" x14ac:dyDescent="0.25">
      <c r="A76" s="33" t="s">
        <v>143</v>
      </c>
      <c r="B76" s="28" t="s">
        <v>84</v>
      </c>
      <c r="C76" s="28" t="s">
        <v>140</v>
      </c>
      <c r="D76" s="29">
        <v>3.88</v>
      </c>
      <c r="E76" s="29">
        <v>153</v>
      </c>
      <c r="F76" s="29">
        <v>0.36699999999999999</v>
      </c>
      <c r="G76" s="29">
        <v>0.35699999999999998</v>
      </c>
      <c r="H76" s="29">
        <v>0.67</v>
      </c>
      <c r="I76" s="29"/>
      <c r="J76" s="29"/>
      <c r="K76" s="29"/>
      <c r="L76" s="29"/>
      <c r="M76" s="29"/>
      <c r="N76" s="29"/>
      <c r="O76" s="29"/>
      <c r="P76" s="29"/>
      <c r="Q76" s="31"/>
    </row>
    <row r="77" spans="1:17" x14ac:dyDescent="0.25">
      <c r="A77" s="33" t="s">
        <v>156</v>
      </c>
      <c r="B77" s="28" t="s">
        <v>84</v>
      </c>
      <c r="C77" s="28" t="s">
        <v>140</v>
      </c>
      <c r="D77" s="29">
        <v>1.641</v>
      </c>
      <c r="E77" s="29">
        <v>63</v>
      </c>
      <c r="F77" s="29">
        <v>0.40400000000000003</v>
      </c>
      <c r="G77" s="29"/>
      <c r="H77" s="29">
        <v>0.96</v>
      </c>
      <c r="I77" s="29">
        <v>2.2599999999999998</v>
      </c>
      <c r="J77" s="29"/>
      <c r="K77" s="29"/>
      <c r="L77" s="29"/>
      <c r="M77" s="29"/>
      <c r="N77" s="29"/>
      <c r="O77" s="29"/>
      <c r="P77" s="29"/>
      <c r="Q77" s="31"/>
    </row>
    <row r="78" spans="1:17" x14ac:dyDescent="0.25">
      <c r="A78" s="33" t="s">
        <v>157</v>
      </c>
      <c r="B78" s="28" t="s">
        <v>84</v>
      </c>
      <c r="C78" s="28" t="s">
        <v>140</v>
      </c>
      <c r="D78" s="29">
        <v>2.2719999999999998</v>
      </c>
      <c r="E78" s="29">
        <v>34</v>
      </c>
      <c r="F78" s="29">
        <v>1.4239999999999999</v>
      </c>
      <c r="G78" s="29"/>
      <c r="H78" s="29">
        <v>0.11</v>
      </c>
      <c r="I78" s="29">
        <v>0.17599999999999999</v>
      </c>
      <c r="J78" s="29"/>
      <c r="K78" s="29"/>
      <c r="L78" s="29"/>
      <c r="M78" s="29"/>
      <c r="N78" s="29"/>
      <c r="O78" s="29"/>
      <c r="P78" s="29"/>
      <c r="Q78" s="31"/>
    </row>
    <row r="79" spans="1:17" x14ac:dyDescent="0.25">
      <c r="A79" s="33" t="s">
        <v>161</v>
      </c>
      <c r="B79" s="28" t="s">
        <v>84</v>
      </c>
      <c r="C79" s="28" t="s">
        <v>70</v>
      </c>
      <c r="D79" s="29">
        <v>1.52</v>
      </c>
      <c r="E79" s="29">
        <v>135</v>
      </c>
      <c r="F79" s="29">
        <v>7.5999999999999998E-2</v>
      </c>
      <c r="G79" s="29"/>
      <c r="H79" s="29">
        <v>1.93</v>
      </c>
      <c r="I79" s="29">
        <v>4.62</v>
      </c>
      <c r="J79" s="29"/>
      <c r="K79" s="29"/>
      <c r="L79" s="29"/>
      <c r="M79" s="29"/>
      <c r="N79" s="29"/>
      <c r="O79" s="29"/>
      <c r="P79" s="29"/>
      <c r="Q79" s="31"/>
    </row>
    <row r="80" spans="1:17" x14ac:dyDescent="0.25">
      <c r="A80" s="33" t="s">
        <v>160</v>
      </c>
      <c r="B80" s="28" t="s">
        <v>84</v>
      </c>
      <c r="C80" s="28" t="s">
        <v>70</v>
      </c>
      <c r="D80" s="29">
        <v>1.7549999999999999</v>
      </c>
      <c r="E80" s="29">
        <v>249</v>
      </c>
      <c r="F80" s="29">
        <v>0.111</v>
      </c>
      <c r="G80" s="29"/>
      <c r="H80" s="29">
        <v>1.1399999999999999</v>
      </c>
      <c r="I80" s="29">
        <v>2.2599999999999998</v>
      </c>
      <c r="J80" s="29"/>
      <c r="K80" s="29"/>
      <c r="L80" s="29"/>
      <c r="M80" s="29"/>
      <c r="N80" s="29"/>
      <c r="O80" s="29"/>
      <c r="P80" s="29"/>
      <c r="Q80" s="31"/>
    </row>
    <row r="81" spans="1:17" x14ac:dyDescent="0.25">
      <c r="A81" s="33" t="s">
        <v>181</v>
      </c>
      <c r="B81" s="28" t="s">
        <v>84</v>
      </c>
      <c r="C81" s="28" t="s">
        <v>70</v>
      </c>
      <c r="D81" s="29">
        <v>1.2769999999999999</v>
      </c>
      <c r="E81" s="29">
        <v>90</v>
      </c>
      <c r="F81" s="29">
        <v>0.29799999999999999</v>
      </c>
      <c r="G81" s="29"/>
      <c r="H81" s="29">
        <v>1.44</v>
      </c>
      <c r="I81" s="29">
        <v>3.13</v>
      </c>
      <c r="J81" s="29"/>
      <c r="K81" s="29"/>
      <c r="L81" s="29"/>
      <c r="M81" s="29"/>
      <c r="N81" s="29"/>
      <c r="O81" s="29"/>
      <c r="P81" s="29"/>
      <c r="Q81" s="31"/>
    </row>
    <row r="82" spans="1:17" x14ac:dyDescent="0.25">
      <c r="A82" s="33" t="s">
        <v>182</v>
      </c>
      <c r="B82" s="28" t="s">
        <v>84</v>
      </c>
      <c r="C82" s="28" t="s">
        <v>70</v>
      </c>
      <c r="D82" s="29">
        <v>1.0129999999999999</v>
      </c>
      <c r="E82" s="29">
        <v>78</v>
      </c>
      <c r="F82" s="29">
        <v>0.25700000000000001</v>
      </c>
      <c r="G82" s="29"/>
      <c r="H82" s="29">
        <v>1.1100000000000001</v>
      </c>
      <c r="I82" s="29">
        <v>2.41</v>
      </c>
      <c r="J82" s="29"/>
      <c r="K82" s="29"/>
      <c r="L82" s="29"/>
      <c r="M82" s="29"/>
      <c r="N82" s="29"/>
      <c r="O82" s="29"/>
      <c r="P82" s="29"/>
      <c r="Q82" s="31"/>
    </row>
    <row r="83" spans="1:17" x14ac:dyDescent="0.25">
      <c r="A83" s="33" t="s">
        <v>183</v>
      </c>
      <c r="B83" s="28" t="s">
        <v>84</v>
      </c>
      <c r="C83" s="28" t="s">
        <v>140</v>
      </c>
      <c r="D83" s="29">
        <v>0.88200000000000001</v>
      </c>
      <c r="E83" s="29">
        <v>65.900000000000006</v>
      </c>
      <c r="F83" s="29">
        <v>0.216</v>
      </c>
      <c r="G83" s="29"/>
      <c r="H83" s="29">
        <v>0.90700000000000003</v>
      </c>
      <c r="I83" s="29">
        <v>1.95</v>
      </c>
      <c r="J83" s="29"/>
      <c r="K83" s="29"/>
      <c r="L83" s="29"/>
      <c r="M83" s="29"/>
      <c r="N83" s="29"/>
      <c r="O83" s="29"/>
      <c r="P83" s="29"/>
      <c r="Q83" s="31"/>
    </row>
    <row r="84" spans="1:17" x14ac:dyDescent="0.25">
      <c r="A84" s="33" t="s">
        <v>184</v>
      </c>
      <c r="B84" s="28" t="s">
        <v>84</v>
      </c>
      <c r="C84" s="28" t="s">
        <v>70</v>
      </c>
      <c r="D84" s="29">
        <v>1.329</v>
      </c>
      <c r="E84" s="29">
        <v>318</v>
      </c>
      <c r="F84" s="29">
        <v>0.27100000000000002</v>
      </c>
      <c r="G84" s="29"/>
      <c r="H84" s="29">
        <v>2.57</v>
      </c>
      <c r="I84" s="29">
        <v>4.41</v>
      </c>
      <c r="J84" s="29"/>
      <c r="K84" s="29"/>
      <c r="L84" s="29"/>
      <c r="M84" s="29"/>
      <c r="N84" s="29"/>
      <c r="O84" s="29"/>
      <c r="P84" s="29"/>
      <c r="Q84" s="31"/>
    </row>
    <row r="85" spans="1:17" x14ac:dyDescent="0.25">
      <c r="A85" s="33" t="s">
        <v>185</v>
      </c>
      <c r="B85" s="28" t="s">
        <v>84</v>
      </c>
      <c r="C85" s="28" t="s">
        <v>70</v>
      </c>
      <c r="D85" s="29">
        <v>1.44</v>
      </c>
      <c r="E85" s="29">
        <v>576</v>
      </c>
      <c r="F85" s="29">
        <v>0.25700000000000001</v>
      </c>
      <c r="G85" s="29"/>
      <c r="H85" s="29">
        <v>3.51</v>
      </c>
      <c r="I85" s="29">
        <v>5.68</v>
      </c>
      <c r="J85" s="29"/>
      <c r="K85" s="29"/>
      <c r="L85" s="29"/>
      <c r="M85" s="29"/>
      <c r="N85" s="29">
        <v>2.78</v>
      </c>
      <c r="O85" s="29"/>
      <c r="P85" s="29"/>
      <c r="Q85" s="31"/>
    </row>
    <row r="86" spans="1:17" x14ac:dyDescent="0.25">
      <c r="A86" s="33" t="s">
        <v>186</v>
      </c>
      <c r="B86" s="28" t="s">
        <v>84</v>
      </c>
      <c r="C86" s="28" t="s">
        <v>70</v>
      </c>
      <c r="D86" s="29">
        <v>3.71</v>
      </c>
      <c r="E86" s="29">
        <v>323</v>
      </c>
      <c r="F86" s="29">
        <v>0.377</v>
      </c>
      <c r="G86" s="29"/>
      <c r="H86" s="29">
        <v>6.83</v>
      </c>
      <c r="I86" s="29">
        <v>22.39</v>
      </c>
      <c r="J86" s="29"/>
      <c r="K86" s="29"/>
      <c r="L86" s="29"/>
      <c r="M86" s="29"/>
      <c r="N86" s="29">
        <v>14.39</v>
      </c>
      <c r="O86" s="29"/>
      <c r="P86" s="29"/>
      <c r="Q86" s="31"/>
    </row>
    <row r="87" spans="1:17" x14ac:dyDescent="0.25">
      <c r="A87" s="33" t="s">
        <v>187</v>
      </c>
      <c r="B87" s="28" t="s">
        <v>84</v>
      </c>
      <c r="C87" s="28" t="s">
        <v>70</v>
      </c>
      <c r="D87" s="29">
        <v>5.94</v>
      </c>
      <c r="E87" s="29">
        <v>117</v>
      </c>
      <c r="F87" s="29">
        <v>0.628</v>
      </c>
      <c r="G87" s="29"/>
      <c r="H87" s="29">
        <v>0.108</v>
      </c>
      <c r="I87" s="29">
        <v>12.87</v>
      </c>
      <c r="J87" s="29"/>
      <c r="K87" s="29"/>
      <c r="L87" s="29"/>
      <c r="M87" s="29"/>
      <c r="N87" s="29">
        <v>28.26</v>
      </c>
      <c r="O87" s="29"/>
      <c r="P87" s="29"/>
      <c r="Q87" s="31"/>
    </row>
    <row r="88" spans="1:17" x14ac:dyDescent="0.25">
      <c r="A88" s="33" t="s">
        <v>188</v>
      </c>
      <c r="B88" s="28" t="s">
        <v>84</v>
      </c>
      <c r="C88" s="28" t="s">
        <v>70</v>
      </c>
      <c r="D88" s="29">
        <v>1.5620000000000001</v>
      </c>
      <c r="E88" s="29">
        <v>129</v>
      </c>
      <c r="F88" s="29">
        <v>0.25900000000000001</v>
      </c>
      <c r="G88" s="29"/>
      <c r="H88" s="29">
        <v>2.11</v>
      </c>
      <c r="I88" s="29">
        <v>5.66</v>
      </c>
      <c r="J88" s="29"/>
      <c r="K88" s="29"/>
      <c r="L88" s="29"/>
      <c r="M88" s="29"/>
      <c r="N88" s="29"/>
      <c r="O88" s="29"/>
      <c r="P88" s="29"/>
      <c r="Q88" s="31"/>
    </row>
    <row r="89" spans="1:17" x14ac:dyDescent="0.25">
      <c r="A89" s="33" t="s">
        <v>189</v>
      </c>
      <c r="B89" s="28" t="s">
        <v>84</v>
      </c>
      <c r="C89" s="28" t="s">
        <v>70</v>
      </c>
      <c r="D89" s="29">
        <v>2.5529999999999999</v>
      </c>
      <c r="E89" s="29">
        <v>67</v>
      </c>
      <c r="F89" s="29">
        <v>0.30199999999999999</v>
      </c>
      <c r="G89" s="29"/>
      <c r="H89" s="29">
        <v>0.70199999999999996</v>
      </c>
      <c r="I89" s="29">
        <v>2.34</v>
      </c>
      <c r="J89" s="29"/>
      <c r="K89" s="29"/>
      <c r="L89" s="29"/>
      <c r="M89" s="29"/>
      <c r="N89" s="29"/>
      <c r="O89" s="29"/>
      <c r="P89" s="29"/>
      <c r="Q89" s="31"/>
    </row>
    <row r="90" spans="1:17" x14ac:dyDescent="0.25">
      <c r="A90" s="33" t="s">
        <v>190</v>
      </c>
      <c r="B90" s="28" t="s">
        <v>84</v>
      </c>
      <c r="C90" s="28" t="s">
        <v>191</v>
      </c>
      <c r="D90" s="29">
        <v>1.248</v>
      </c>
      <c r="E90" s="29">
        <v>8.1</v>
      </c>
      <c r="F90" s="29">
        <v>0.33500000000000002</v>
      </c>
      <c r="G90" s="29"/>
      <c r="H90" s="29">
        <v>0.11</v>
      </c>
      <c r="I90" s="29">
        <v>1.75</v>
      </c>
      <c r="J90" s="29"/>
      <c r="K90" s="29"/>
      <c r="L90" s="29"/>
      <c r="M90" s="29"/>
      <c r="N90" s="29"/>
      <c r="O90" s="29"/>
      <c r="P90" s="29"/>
      <c r="Q90" s="31"/>
    </row>
    <row r="91" spans="1:17" x14ac:dyDescent="0.25">
      <c r="A91" s="33" t="s">
        <v>192</v>
      </c>
      <c r="B91" s="28" t="s">
        <v>84</v>
      </c>
      <c r="C91" s="28" t="s">
        <v>191</v>
      </c>
      <c r="D91" s="29">
        <v>3.2170000000000001</v>
      </c>
      <c r="E91" s="29">
        <v>5.0999999999999996</v>
      </c>
      <c r="F91" s="29">
        <v>0.314</v>
      </c>
      <c r="G91" s="29"/>
      <c r="H91" s="29">
        <v>0.66300000000000003</v>
      </c>
      <c r="I91" s="29">
        <v>4.1399999999999997</v>
      </c>
      <c r="J91" s="29"/>
      <c r="K91" s="29"/>
      <c r="L91" s="29"/>
      <c r="M91" s="29"/>
      <c r="N91" s="29"/>
      <c r="O91" s="29"/>
      <c r="P91" s="29"/>
      <c r="Q91" s="31"/>
    </row>
    <row r="92" spans="1:17" x14ac:dyDescent="0.25">
      <c r="A92" s="33" t="s">
        <v>193</v>
      </c>
      <c r="B92" s="28" t="s">
        <v>84</v>
      </c>
      <c r="C92" s="28" t="s">
        <v>191</v>
      </c>
      <c r="D92" s="29">
        <v>6.99</v>
      </c>
      <c r="E92" s="29">
        <v>5.4</v>
      </c>
      <c r="F92" s="29">
        <v>0.30599999999999999</v>
      </c>
      <c r="G92" s="29"/>
      <c r="H92" s="29">
        <v>0.63200000000000001</v>
      </c>
      <c r="I92" s="29">
        <v>3.97</v>
      </c>
      <c r="J92" s="29"/>
      <c r="K92" s="29"/>
      <c r="L92" s="29"/>
      <c r="M92" s="29"/>
      <c r="N92" s="29"/>
      <c r="O92" s="29"/>
      <c r="P92" s="29"/>
      <c r="Q92" s="31"/>
    </row>
    <row r="93" spans="1:17" x14ac:dyDescent="0.25">
      <c r="A93" s="33" t="s">
        <v>194</v>
      </c>
      <c r="B93" s="28" t="s">
        <v>84</v>
      </c>
      <c r="C93" s="28" t="s">
        <v>70</v>
      </c>
      <c r="D93" s="29">
        <v>4.59</v>
      </c>
      <c r="E93" s="29">
        <v>5.3</v>
      </c>
      <c r="F93" s="29">
        <v>0.39600000000000002</v>
      </c>
      <c r="G93" s="29"/>
      <c r="H93" s="29">
        <v>0.71</v>
      </c>
      <c r="I93" s="29">
        <v>5.33</v>
      </c>
      <c r="J93" s="29"/>
      <c r="K93" s="29"/>
      <c r="L93" s="29"/>
      <c r="M93" s="29"/>
      <c r="N93" s="29"/>
      <c r="O93" s="29"/>
      <c r="P93" s="29"/>
      <c r="Q93" s="31"/>
    </row>
    <row r="94" spans="1:17" x14ac:dyDescent="0.25">
      <c r="A94" s="33" t="s">
        <v>195</v>
      </c>
      <c r="B94" s="28" t="s">
        <v>84</v>
      </c>
      <c r="C94" s="28" t="s">
        <v>70</v>
      </c>
      <c r="D94" s="29">
        <v>1.6559999999999999</v>
      </c>
      <c r="E94" s="29">
        <v>33.799999999999997</v>
      </c>
      <c r="F94" s="29">
        <v>0.311</v>
      </c>
      <c r="G94" s="29"/>
      <c r="H94" s="29">
        <v>3.2000000000000001E-2</v>
      </c>
      <c r="I94" s="29">
        <v>3.49</v>
      </c>
      <c r="J94" s="29"/>
      <c r="K94" s="29"/>
      <c r="L94" s="29"/>
      <c r="M94" s="29"/>
      <c r="N94" s="29"/>
      <c r="O94" s="29"/>
      <c r="P94" s="29"/>
      <c r="Q94" s="31"/>
    </row>
    <row r="95" spans="1:17" x14ac:dyDescent="0.25">
      <c r="A95" s="27" t="s">
        <v>55</v>
      </c>
      <c r="B95" s="28" t="s">
        <v>81</v>
      </c>
      <c r="C95" s="28" t="s">
        <v>73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31"/>
    </row>
    <row r="96" spans="1:17" x14ac:dyDescent="0.25">
      <c r="A96" s="27" t="s">
        <v>56</v>
      </c>
      <c r="B96" s="28" t="s">
        <v>85</v>
      </c>
      <c r="C96" s="28" t="s">
        <v>64</v>
      </c>
      <c r="D96" s="29">
        <v>0.45800000000000002</v>
      </c>
      <c r="E96" s="29">
        <v>28.6</v>
      </c>
      <c r="F96" s="29">
        <v>27.83</v>
      </c>
      <c r="G96" s="29"/>
      <c r="H96" s="29"/>
      <c r="I96" s="29"/>
      <c r="J96" s="29"/>
      <c r="K96" s="29"/>
      <c r="L96" s="29"/>
      <c r="M96" s="29"/>
      <c r="N96" s="29">
        <v>30.43</v>
      </c>
      <c r="O96" s="29"/>
      <c r="P96" s="29">
        <v>34.549999999999997</v>
      </c>
      <c r="Q96" s="31"/>
    </row>
    <row r="97" spans="1:17" x14ac:dyDescent="0.25">
      <c r="A97" s="27" t="s">
        <v>57</v>
      </c>
      <c r="B97" s="28" t="s">
        <v>85</v>
      </c>
      <c r="C97" s="35" t="s">
        <v>75</v>
      </c>
      <c r="D97" s="29">
        <v>31.6</v>
      </c>
      <c r="E97" s="29">
        <v>47.8</v>
      </c>
      <c r="F97" s="29">
        <v>23.78</v>
      </c>
      <c r="G97" s="29"/>
      <c r="H97" s="29"/>
      <c r="I97" s="29"/>
      <c r="J97" s="29"/>
      <c r="K97" s="29"/>
      <c r="L97" s="29"/>
      <c r="M97" s="29"/>
      <c r="N97" s="29">
        <v>26.82</v>
      </c>
      <c r="O97" s="29"/>
      <c r="P97" s="29">
        <v>29.25</v>
      </c>
      <c r="Q97" s="31"/>
    </row>
    <row r="98" spans="1:17" x14ac:dyDescent="0.25">
      <c r="A98" s="27" t="s">
        <v>58</v>
      </c>
      <c r="B98" s="28" t="s">
        <v>85</v>
      </c>
      <c r="C98" s="28" t="s">
        <v>74</v>
      </c>
      <c r="D98" s="29">
        <v>4.5599999999999996</v>
      </c>
      <c r="E98" s="29">
        <v>29.8</v>
      </c>
      <c r="F98" s="29">
        <v>23.43</v>
      </c>
      <c r="G98" s="29"/>
      <c r="H98" s="29"/>
      <c r="I98" s="29"/>
      <c r="J98" s="29"/>
      <c r="K98" s="29"/>
      <c r="L98" s="29"/>
      <c r="M98" s="29"/>
      <c r="N98" s="29">
        <v>35.85</v>
      </c>
      <c r="O98" s="29"/>
      <c r="P98" s="29">
        <v>35.85</v>
      </c>
      <c r="Q98" s="31"/>
    </row>
    <row r="99" spans="1:17" x14ac:dyDescent="0.25">
      <c r="A99" s="27" t="s">
        <v>59</v>
      </c>
      <c r="B99" s="28" t="s">
        <v>86</v>
      </c>
      <c r="C99" s="28" t="s">
        <v>72</v>
      </c>
      <c r="D99" s="36">
        <v>8.7999999999999995E-2</v>
      </c>
      <c r="E99" s="29"/>
      <c r="F99" s="29">
        <v>0.96</v>
      </c>
      <c r="G99" s="29"/>
      <c r="H99" s="29"/>
      <c r="I99" s="29"/>
      <c r="J99" s="29">
        <v>0.67700000000000005</v>
      </c>
      <c r="K99" s="29">
        <v>0.55000000000000004</v>
      </c>
      <c r="L99" s="29"/>
      <c r="M99" s="29"/>
      <c r="N99" s="29"/>
      <c r="O99" s="29">
        <v>0.17599999999999999</v>
      </c>
      <c r="P99" s="29"/>
      <c r="Q99" s="31"/>
    </row>
    <row r="100" spans="1:17" x14ac:dyDescent="0.25">
      <c r="A100" s="33" t="s">
        <v>196</v>
      </c>
      <c r="B100" s="28" t="s">
        <v>86</v>
      </c>
      <c r="C100" s="28" t="s">
        <v>197</v>
      </c>
      <c r="D100" s="29">
        <v>0.11799999999999999</v>
      </c>
      <c r="E100" s="29"/>
      <c r="F100" s="29">
        <v>0.44400000000000001</v>
      </c>
      <c r="G100" s="29"/>
      <c r="H100" s="29"/>
      <c r="I100" s="29"/>
      <c r="J100" s="29">
        <v>1.75</v>
      </c>
      <c r="K100" s="29">
        <v>1.84</v>
      </c>
      <c r="L100" s="29"/>
      <c r="M100" s="29">
        <v>1.72E-2</v>
      </c>
      <c r="N100" s="29"/>
      <c r="O100" s="29">
        <v>0.251</v>
      </c>
      <c r="P100" s="29"/>
      <c r="Q100" s="31"/>
    </row>
    <row r="101" spans="1:17" x14ac:dyDescent="0.25">
      <c r="A101" s="33" t="s">
        <v>198</v>
      </c>
      <c r="B101" s="28" t="s">
        <v>199</v>
      </c>
      <c r="C101" s="28" t="s">
        <v>140</v>
      </c>
      <c r="D101" s="29">
        <v>7.3999999999999996E-2</v>
      </c>
      <c r="E101" s="29">
        <v>31.6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31"/>
    </row>
    <row r="102" spans="1:17" x14ac:dyDescent="0.25">
      <c r="A102" s="33" t="s">
        <v>200</v>
      </c>
      <c r="B102" s="28" t="s">
        <v>199</v>
      </c>
      <c r="C102" s="28" t="s">
        <v>140</v>
      </c>
      <c r="D102" s="29">
        <v>5.3999999999999999E-2</v>
      </c>
      <c r="E102" s="29">
        <v>77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31"/>
    </row>
    <row r="103" spans="1:17" x14ac:dyDescent="0.25">
      <c r="A103" s="33" t="s">
        <v>201</v>
      </c>
      <c r="B103" s="28" t="s">
        <v>199</v>
      </c>
      <c r="C103" s="28" t="s">
        <v>140</v>
      </c>
      <c r="D103" s="29">
        <v>4.1000000000000002E-2</v>
      </c>
      <c r="E103" s="29">
        <v>134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31"/>
    </row>
    <row r="104" spans="1:17" x14ac:dyDescent="0.25">
      <c r="A104" s="33" t="s">
        <v>202</v>
      </c>
      <c r="B104" s="28" t="s">
        <v>199</v>
      </c>
      <c r="C104" s="28" t="s">
        <v>140</v>
      </c>
      <c r="D104" s="29">
        <v>1.95</v>
      </c>
      <c r="E104" s="29">
        <v>221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31"/>
    </row>
    <row r="105" spans="1:17" x14ac:dyDescent="0.25">
      <c r="A105" s="33" t="s">
        <v>203</v>
      </c>
      <c r="B105" s="28" t="s">
        <v>199</v>
      </c>
      <c r="C105" s="28" t="s">
        <v>140</v>
      </c>
      <c r="D105" s="29">
        <v>5.84</v>
      </c>
      <c r="E105" s="29">
        <v>567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31"/>
    </row>
    <row r="106" spans="1:17" x14ac:dyDescent="0.25">
      <c r="A106" s="33" t="s">
        <v>204</v>
      </c>
      <c r="B106" s="28" t="s">
        <v>199</v>
      </c>
      <c r="C106" s="28" t="s">
        <v>140</v>
      </c>
      <c r="D106" s="29">
        <v>7.77</v>
      </c>
      <c r="E106" s="29">
        <v>1156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6"/>
    </row>
    <row r="107" spans="1:17" x14ac:dyDescent="0.25">
      <c r="A107" s="27" t="s">
        <v>60</v>
      </c>
      <c r="B107" s="28" t="s">
        <v>87</v>
      </c>
      <c r="C107" s="28" t="s">
        <v>79</v>
      </c>
      <c r="D107" s="29"/>
      <c r="E107" s="29"/>
      <c r="F107" s="29">
        <v>0.45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31">
        <v>2.78</v>
      </c>
    </row>
    <row r="108" spans="1:17" x14ac:dyDescent="0.25">
      <c r="A108" s="27" t="s">
        <v>61</v>
      </c>
      <c r="B108" s="28" t="s">
        <v>87</v>
      </c>
      <c r="C108" s="28" t="s">
        <v>79</v>
      </c>
      <c r="D108" s="29"/>
      <c r="E108" s="29"/>
      <c r="F108" s="29">
        <v>0.44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31">
        <v>1.73</v>
      </c>
    </row>
    <row r="109" spans="1:17" x14ac:dyDescent="0.25">
      <c r="A109" s="27" t="s">
        <v>62</v>
      </c>
      <c r="B109" s="28" t="s">
        <v>87</v>
      </c>
      <c r="C109" s="28" t="s">
        <v>79</v>
      </c>
      <c r="D109" s="32">
        <v>0.31900000000000001</v>
      </c>
      <c r="E109" s="29"/>
      <c r="F109" s="29">
        <v>0.13900000000000001</v>
      </c>
      <c r="G109" s="29">
        <v>0.11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31">
        <v>0.36599999999999999</v>
      </c>
    </row>
    <row r="110" spans="1:17" x14ac:dyDescent="0.25">
      <c r="A110" s="50" t="s">
        <v>63</v>
      </c>
      <c r="B110" s="51" t="s">
        <v>87</v>
      </c>
      <c r="C110" s="51" t="s">
        <v>205</v>
      </c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3">
        <v>0.39100000000000001</v>
      </c>
    </row>
    <row r="111" spans="1:17" x14ac:dyDescent="0.25">
      <c r="A111" s="50" t="s">
        <v>206</v>
      </c>
      <c r="B111" s="51" t="s">
        <v>87</v>
      </c>
      <c r="C111" s="28"/>
      <c r="D111" s="29">
        <v>0.35699999999999998</v>
      </c>
      <c r="E111" s="29"/>
      <c r="F111" s="29">
        <v>0.379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31">
        <v>1.56</v>
      </c>
    </row>
    <row r="112" spans="1:17" ht="15.75" thickBot="1" x14ac:dyDescent="0.3">
      <c r="A112" s="37" t="s">
        <v>207</v>
      </c>
      <c r="B112" s="38" t="s">
        <v>87</v>
      </c>
      <c r="C112" s="19"/>
      <c r="D112" s="20">
        <v>0.378</v>
      </c>
      <c r="E112" s="20"/>
      <c r="F112" s="20">
        <v>0.47099999999999997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54">
        <v>2.06</v>
      </c>
    </row>
    <row r="113" spans="9:9" x14ac:dyDescent="0.25">
      <c r="I113" s="24"/>
    </row>
    <row r="114" spans="9:9" x14ac:dyDescent="0.25">
      <c r="I114" s="24"/>
    </row>
    <row r="115" spans="9:9" x14ac:dyDescent="0.25">
      <c r="I115" s="24"/>
    </row>
    <row r="116" spans="9:9" x14ac:dyDescent="0.25">
      <c r="I116" s="24"/>
    </row>
    <row r="117" spans="9:9" x14ac:dyDescent="0.25">
      <c r="I117" s="24"/>
    </row>
    <row r="118" spans="9:9" x14ac:dyDescent="0.25">
      <c r="I118" s="24"/>
    </row>
  </sheetData>
  <autoFilter ref="A8:Q8" xr:uid="{00000000-0009-0000-0000-000000000000}">
    <sortState xmlns:xlrd2="http://schemas.microsoft.com/office/spreadsheetml/2017/richdata2" ref="A10:Q95">
      <sortCondition ref="A8"/>
    </sortState>
  </autoFilter>
  <mergeCells count="4">
    <mergeCell ref="A6:Q6"/>
    <mergeCell ref="C7:C8"/>
    <mergeCell ref="A7:A8"/>
    <mergeCell ref="B7:B8"/>
  </mergeCells>
  <phoneticPr fontId="2" type="noConversion"/>
  <conditionalFormatting sqref="D7:D8 L7:L8 N7:N8 P7:Q8">
    <cfRule type="cellIs" dxfId="23" priority="24" operator="greaterThan">
      <formula>#REF!</formula>
    </cfRule>
  </conditionalFormatting>
  <conditionalFormatting sqref="E7:G8">
    <cfRule type="cellIs" dxfId="22" priority="23" operator="greaterThan">
      <formula>#REF!</formula>
    </cfRule>
  </conditionalFormatting>
  <conditionalFormatting sqref="I7:K8">
    <cfRule type="cellIs" dxfId="21" priority="22" operator="greaterThan">
      <formula>#REF!</formula>
    </cfRule>
  </conditionalFormatting>
  <conditionalFormatting sqref="J9:J27">
    <cfRule type="cellIs" dxfId="20" priority="17" operator="greaterThan">
      <formula>#REF!</formula>
    </cfRule>
  </conditionalFormatting>
  <conditionalFormatting sqref="L9:L10">
    <cfRule type="cellIs" dxfId="19" priority="20" operator="greaterThan">
      <formula>#REF!</formula>
    </cfRule>
    <cfRule type="cellIs" dxfId="18" priority="21" operator="greaterThan">
      <formula>#REF!</formula>
    </cfRule>
  </conditionalFormatting>
  <conditionalFormatting sqref="P9:P10 N9:N27 J9:J27">
    <cfRule type="cellIs" dxfId="17" priority="19" operator="greaterThan">
      <formula>#REF!</formula>
    </cfRule>
  </conditionalFormatting>
  <conditionalFormatting sqref="P9:P10 N9:N27">
    <cfRule type="cellIs" dxfId="16" priority="18" operator="greaterThan">
      <formula>#REF!</formula>
    </cfRule>
  </conditionalFormatting>
  <conditionalFormatting sqref="L15:L22">
    <cfRule type="cellIs" dxfId="15" priority="15" operator="greaterThan">
      <formula>#REF!</formula>
    </cfRule>
    <cfRule type="cellIs" dxfId="14" priority="16" operator="greaterThan">
      <formula>#REF!</formula>
    </cfRule>
  </conditionalFormatting>
  <conditionalFormatting sqref="P12:P27">
    <cfRule type="cellIs" dxfId="13" priority="13" operator="greaterThan">
      <formula>#REF!</formula>
    </cfRule>
    <cfRule type="cellIs" dxfId="12" priority="14" operator="greaterThan">
      <formula>#REF!</formula>
    </cfRule>
  </conditionalFormatting>
  <conditionalFormatting sqref="E25:E26">
    <cfRule type="cellIs" dxfId="11" priority="11" operator="greaterThan">
      <formula>#REF!</formula>
    </cfRule>
    <cfRule type="cellIs" dxfId="10" priority="12" operator="greaterThan">
      <formula>#REF!</formula>
    </cfRule>
  </conditionalFormatting>
  <conditionalFormatting sqref="F25:F27">
    <cfRule type="cellIs" dxfId="9" priority="9" operator="greaterThan">
      <formula>#REF!</formula>
    </cfRule>
    <cfRule type="cellIs" dxfId="8" priority="10" operator="greaterThan">
      <formula>#REF!</formula>
    </cfRule>
  </conditionalFormatting>
  <conditionalFormatting sqref="L68:L89">
    <cfRule type="cellIs" dxfId="7" priority="5" operator="greaterThan">
      <formula>#REF!</formula>
    </cfRule>
    <cfRule type="cellIs" dxfId="6" priority="6" operator="greaterThan">
      <formula>#REF!</formula>
    </cfRule>
  </conditionalFormatting>
  <conditionalFormatting sqref="L90:L99">
    <cfRule type="cellIs" dxfId="5" priority="8" operator="greaterThan">
      <formula>#REF!</formula>
    </cfRule>
  </conditionalFormatting>
  <conditionalFormatting sqref="L90:L112">
    <cfRule type="cellIs" dxfId="4" priority="7" operator="greaterThan">
      <formula>#REF!</formula>
    </cfRule>
  </conditionalFormatting>
  <conditionalFormatting sqref="I96">
    <cfRule type="cellIs" dxfId="3" priority="3" operator="greaterThan">
      <formula>#REF!</formula>
    </cfRule>
    <cfRule type="cellIs" dxfId="2" priority="4" operator="greaterThan">
      <formula>#REF!</formula>
    </cfRule>
  </conditionalFormatting>
  <conditionalFormatting sqref="L100:L106">
    <cfRule type="cellIs" dxfId="1" priority="1" operator="greaterThan">
      <formula>#REF!</formula>
    </cfRule>
  </conditionalFormatting>
  <conditionalFormatting sqref="L107:L112">
    <cfRule type="cellIs" dxfId="0" priority="2" operator="greaterThan">
      <formula>#REF!</formula>
    </cfRule>
  </conditionalFormatting>
  <dataValidations count="3">
    <dataValidation type="decimal" operator="greaterThan" allowBlank="1" showInputMessage="1" showErrorMessage="1" sqref="E7:E8 E96:E112" xr:uid="{C37A3403-91F2-4451-9374-F26516E29B09}">
      <formula1>0</formula1>
    </dataValidation>
    <dataValidation type="decimal" operator="lessThanOrEqual" allowBlank="1" showInputMessage="1" showErrorMessage="1" sqref="P7:P10 P13:P67 L9:L112" xr:uid="{7507F643-7815-4F68-843F-FFF03D078364}">
      <formula1>#REF!</formula1>
    </dataValidation>
    <dataValidation type="decimal" operator="lessThanOrEqual" allowBlank="1" showInputMessage="1" showErrorMessage="1" sqref="L7:L8" xr:uid="{54F8D7FA-E66D-4063-86C9-67E5DCA832D9}">
      <formula1>A31</formula1>
    </dataValidation>
  </dataValidation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47FA-0ED8-4BFF-9020-E77CF4FDAF65}">
  <dimension ref="A1:BO13"/>
  <sheetViews>
    <sheetView workbookViewId="0">
      <selection activeCell="C17" sqref="C17"/>
    </sheetView>
  </sheetViews>
  <sheetFormatPr defaultRowHeight="15" x14ac:dyDescent="0.25"/>
  <cols>
    <col min="1" max="1" width="14.140625" bestFit="1" customWidth="1"/>
    <col min="2" max="3" width="49.140625" bestFit="1" customWidth="1"/>
    <col min="4" max="5" width="6" customWidth="1"/>
    <col min="6" max="6" width="7.28515625" customWidth="1"/>
    <col min="7" max="53" width="6" customWidth="1"/>
  </cols>
  <sheetData>
    <row r="1" spans="1:67" s="2" customFormat="1" x14ac:dyDescent="0.25">
      <c r="A1" s="1"/>
      <c r="B1" s="1"/>
      <c r="C1" s="1"/>
      <c r="E1" s="1"/>
      <c r="F1" s="3"/>
      <c r="G1" s="3"/>
    </row>
    <row r="2" spans="1:67" s="2" customFormat="1" x14ac:dyDescent="0.25">
      <c r="A2" s="1"/>
      <c r="B2" s="1"/>
      <c r="C2" s="1"/>
      <c r="E2" s="1"/>
      <c r="F2" s="3"/>
      <c r="G2" s="3"/>
    </row>
    <row r="3" spans="1:67" s="2" customFormat="1" x14ac:dyDescent="0.25">
      <c r="A3" s="1"/>
      <c r="B3" s="1"/>
      <c r="C3" s="1"/>
      <c r="E3" s="1"/>
      <c r="F3" s="3"/>
      <c r="G3" s="3"/>
    </row>
    <row r="4" spans="1:67" s="2" customFormat="1" x14ac:dyDescent="0.25">
      <c r="A4" s="1"/>
      <c r="B4" s="1"/>
      <c r="C4" s="1"/>
      <c r="E4" s="1"/>
      <c r="F4" s="3"/>
      <c r="G4" s="3"/>
    </row>
    <row r="5" spans="1:67" s="2" customFormat="1" ht="15.75" thickBot="1" x14ac:dyDescent="0.3">
      <c r="A5" s="1"/>
      <c r="B5" s="1"/>
      <c r="C5" s="1"/>
      <c r="E5" s="1"/>
      <c r="F5" s="3"/>
      <c r="G5" s="3"/>
    </row>
    <row r="6" spans="1:67" s="2" customFormat="1" ht="37.5" customHeight="1" thickBot="1" x14ac:dyDescent="0.3">
      <c r="A6" s="40" t="s">
        <v>208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2"/>
    </row>
    <row r="7" spans="1:67" s="15" customFormat="1" ht="14.25" customHeight="1" x14ac:dyDescent="0.25">
      <c r="A7" s="45" t="s">
        <v>12</v>
      </c>
      <c r="B7" s="43" t="s">
        <v>13</v>
      </c>
      <c r="C7" s="43" t="s">
        <v>68</v>
      </c>
      <c r="D7" s="4" t="s">
        <v>1</v>
      </c>
      <c r="E7" s="4" t="s">
        <v>0</v>
      </c>
      <c r="F7" s="4" t="s">
        <v>94</v>
      </c>
      <c r="G7" s="4" t="s">
        <v>95</v>
      </c>
      <c r="H7" s="4" t="s">
        <v>96</v>
      </c>
      <c r="I7" s="4" t="s">
        <v>97</v>
      </c>
      <c r="J7" s="4" t="s">
        <v>98</v>
      </c>
      <c r="K7" s="4" t="s">
        <v>99</v>
      </c>
      <c r="L7" s="4" t="s">
        <v>3</v>
      </c>
      <c r="M7" s="4" t="s">
        <v>100</v>
      </c>
      <c r="N7" s="4" t="s">
        <v>101</v>
      </c>
      <c r="O7" s="4" t="s">
        <v>4</v>
      </c>
      <c r="P7" s="4" t="s">
        <v>102</v>
      </c>
      <c r="Q7" s="4" t="s">
        <v>103</v>
      </c>
      <c r="R7" s="4" t="s">
        <v>104</v>
      </c>
      <c r="S7" s="4" t="s">
        <v>105</v>
      </c>
      <c r="T7" s="4" t="s">
        <v>106</v>
      </c>
      <c r="U7" s="4" t="s">
        <v>107</v>
      </c>
      <c r="V7" s="4" t="s">
        <v>108</v>
      </c>
      <c r="W7" s="4" t="s">
        <v>109</v>
      </c>
      <c r="X7" s="4" t="s">
        <v>110</v>
      </c>
      <c r="Y7" s="4" t="s">
        <v>111</v>
      </c>
      <c r="Z7" s="4" t="s">
        <v>112</v>
      </c>
      <c r="AA7" s="4" t="s">
        <v>113</v>
      </c>
      <c r="AB7" s="4" t="s">
        <v>114</v>
      </c>
      <c r="AC7" s="4" t="s">
        <v>67</v>
      </c>
      <c r="AD7" s="4" t="s">
        <v>115</v>
      </c>
      <c r="AE7" s="4" t="s">
        <v>116</v>
      </c>
      <c r="AF7" s="4" t="s">
        <v>117</v>
      </c>
      <c r="AG7" s="4" t="s">
        <v>6</v>
      </c>
      <c r="AH7" s="4" t="s">
        <v>118</v>
      </c>
      <c r="AI7" s="4" t="s">
        <v>119</v>
      </c>
      <c r="AJ7" s="4" t="s">
        <v>7</v>
      </c>
      <c r="AK7" s="4" t="s">
        <v>8</v>
      </c>
      <c r="AL7" s="4" t="s">
        <v>120</v>
      </c>
      <c r="AM7" s="4" t="s">
        <v>9</v>
      </c>
      <c r="AN7" s="4" t="s">
        <v>121</v>
      </c>
      <c r="AO7" s="4" t="s">
        <v>122</v>
      </c>
      <c r="AP7" s="4" t="s">
        <v>123</v>
      </c>
      <c r="AQ7" s="4" t="s">
        <v>124</v>
      </c>
      <c r="AR7" s="4" t="s">
        <v>125</v>
      </c>
      <c r="AS7" s="4" t="s">
        <v>126</v>
      </c>
      <c r="AT7" s="4" t="s">
        <v>127</v>
      </c>
      <c r="AU7" s="4" t="s">
        <v>128</v>
      </c>
      <c r="AV7" s="4" t="s">
        <v>129</v>
      </c>
      <c r="AW7" s="4" t="s">
        <v>130</v>
      </c>
      <c r="AX7" s="4" t="s">
        <v>17</v>
      </c>
      <c r="AY7" s="4" t="s">
        <v>131</v>
      </c>
      <c r="AZ7" s="4" t="s">
        <v>132</v>
      </c>
      <c r="BA7" s="16" t="s">
        <v>133</v>
      </c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1:67" s="15" customFormat="1" ht="14.25" customHeight="1" thickBot="1" x14ac:dyDescent="0.3">
      <c r="A8" s="46"/>
      <c r="B8" s="44"/>
      <c r="C8" s="44"/>
      <c r="D8" s="6" t="s">
        <v>14</v>
      </c>
      <c r="E8" s="6" t="s">
        <v>14</v>
      </c>
      <c r="F8" s="6" t="s">
        <v>16</v>
      </c>
      <c r="G8" s="6" t="s">
        <v>15</v>
      </c>
      <c r="H8" s="6" t="s">
        <v>15</v>
      </c>
      <c r="I8" s="6" t="s">
        <v>16</v>
      </c>
      <c r="J8" s="6" t="s">
        <v>16</v>
      </c>
      <c r="K8" s="6" t="s">
        <v>15</v>
      </c>
      <c r="L8" s="6" t="s">
        <v>16</v>
      </c>
      <c r="M8" s="6" t="s">
        <v>16</v>
      </c>
      <c r="N8" s="6" t="s">
        <v>15</v>
      </c>
      <c r="O8" s="6" t="s">
        <v>16</v>
      </c>
      <c r="P8" s="6" t="s">
        <v>15</v>
      </c>
      <c r="Q8" s="6" t="s">
        <v>16</v>
      </c>
      <c r="R8" s="6" t="s">
        <v>15</v>
      </c>
      <c r="S8" s="6" t="s">
        <v>15</v>
      </c>
      <c r="T8" s="6" t="s">
        <v>15</v>
      </c>
      <c r="U8" s="6" t="s">
        <v>15</v>
      </c>
      <c r="V8" s="6" t="s">
        <v>15</v>
      </c>
      <c r="W8" s="6" t="s">
        <v>16</v>
      </c>
      <c r="X8" s="6" t="s">
        <v>15</v>
      </c>
      <c r="Y8" s="6" t="s">
        <v>15</v>
      </c>
      <c r="Z8" s="6" t="s">
        <v>16</v>
      </c>
      <c r="AA8" s="6" t="s">
        <v>16</v>
      </c>
      <c r="AB8" s="6" t="s">
        <v>16</v>
      </c>
      <c r="AC8" s="6" t="s">
        <v>16</v>
      </c>
      <c r="AD8" s="6" t="s">
        <v>16</v>
      </c>
      <c r="AE8" s="6" t="s">
        <v>15</v>
      </c>
      <c r="AF8" s="6" t="s">
        <v>15</v>
      </c>
      <c r="AG8" s="6" t="s">
        <v>15</v>
      </c>
      <c r="AH8" s="6" t="s">
        <v>16</v>
      </c>
      <c r="AI8" s="6" t="s">
        <v>15</v>
      </c>
      <c r="AJ8" s="6" t="s">
        <v>16</v>
      </c>
      <c r="AK8" s="6" t="s">
        <v>14</v>
      </c>
      <c r="AL8" s="6" t="s">
        <v>15</v>
      </c>
      <c r="AM8" s="6" t="s">
        <v>14</v>
      </c>
      <c r="AN8" s="6" t="s">
        <v>16</v>
      </c>
      <c r="AO8" s="6" t="s">
        <v>15</v>
      </c>
      <c r="AP8" s="6" t="s">
        <v>15</v>
      </c>
      <c r="AQ8" s="6" t="s">
        <v>15</v>
      </c>
      <c r="AR8" s="6" t="s">
        <v>15</v>
      </c>
      <c r="AS8" s="6" t="s">
        <v>16</v>
      </c>
      <c r="AT8" s="6" t="s">
        <v>15</v>
      </c>
      <c r="AU8" s="6" t="s">
        <v>15</v>
      </c>
      <c r="AV8" s="6" t="s">
        <v>15</v>
      </c>
      <c r="AW8" s="6" t="s">
        <v>15</v>
      </c>
      <c r="AX8" s="6" t="s">
        <v>16</v>
      </c>
      <c r="AY8" s="6" t="s">
        <v>15</v>
      </c>
      <c r="AZ8" s="6" t="s">
        <v>15</v>
      </c>
      <c r="BA8" s="17" t="s">
        <v>15</v>
      </c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67" s="12" customFormat="1" ht="18.75" customHeight="1" x14ac:dyDescent="0.25">
      <c r="A9" s="8" t="s">
        <v>88</v>
      </c>
      <c r="B9" s="9" t="s">
        <v>134</v>
      </c>
      <c r="C9" s="9" t="s">
        <v>137</v>
      </c>
      <c r="D9" s="10"/>
      <c r="E9" s="10"/>
      <c r="F9" s="10">
        <v>11.4</v>
      </c>
      <c r="G9" s="10"/>
      <c r="H9" s="10">
        <v>2876</v>
      </c>
      <c r="I9" s="10">
        <v>0.32</v>
      </c>
      <c r="J9" s="10">
        <v>15.67</v>
      </c>
      <c r="K9" s="10">
        <v>1327</v>
      </c>
      <c r="L9" s="10"/>
      <c r="M9" s="10"/>
      <c r="N9" s="10">
        <v>3.6</v>
      </c>
      <c r="O9" s="10"/>
      <c r="P9" s="10">
        <v>14.3</v>
      </c>
      <c r="Q9" s="10">
        <v>6.25</v>
      </c>
      <c r="R9" s="10">
        <v>6.5</v>
      </c>
      <c r="S9" s="10">
        <v>8.6</v>
      </c>
      <c r="T9" s="10">
        <v>22.2</v>
      </c>
      <c r="U9" s="10">
        <v>2.8</v>
      </c>
      <c r="V9" s="10">
        <v>2.5</v>
      </c>
      <c r="W9" s="10">
        <v>1.59</v>
      </c>
      <c r="X9" s="10">
        <v>959</v>
      </c>
      <c r="Y9" s="10">
        <v>0.66</v>
      </c>
      <c r="Z9" s="10">
        <v>14.01</v>
      </c>
      <c r="AA9" s="10">
        <v>3.22</v>
      </c>
      <c r="AB9" s="10">
        <v>0.45</v>
      </c>
      <c r="AC9" s="10"/>
      <c r="AD9" s="10">
        <v>5.0999999999999996</v>
      </c>
      <c r="AE9" s="10">
        <v>186</v>
      </c>
      <c r="AF9" s="10">
        <v>311</v>
      </c>
      <c r="AG9" s="10"/>
      <c r="AH9" s="10">
        <v>0.22</v>
      </c>
      <c r="AI9" s="10"/>
      <c r="AJ9" s="10"/>
      <c r="AK9" s="10"/>
      <c r="AL9" s="10">
        <v>112</v>
      </c>
      <c r="AM9" s="10"/>
      <c r="AN9" s="10">
        <v>39.79</v>
      </c>
      <c r="AO9" s="10">
        <v>35.6</v>
      </c>
      <c r="AP9" s="10"/>
      <c r="AQ9" s="10"/>
      <c r="AR9" s="10">
        <v>2.9</v>
      </c>
      <c r="AS9" s="10">
        <v>0.47</v>
      </c>
      <c r="AT9" s="10">
        <v>60.2</v>
      </c>
      <c r="AU9" s="10">
        <v>0.6</v>
      </c>
      <c r="AV9" s="10"/>
      <c r="AW9" s="10"/>
      <c r="AX9" s="10"/>
      <c r="AY9" s="10">
        <v>66.599999999999994</v>
      </c>
      <c r="AZ9" s="10">
        <v>5.0999999999999996</v>
      </c>
      <c r="BA9" s="11"/>
    </row>
    <row r="10" spans="1:67" s="12" customFormat="1" ht="18.75" customHeight="1" x14ac:dyDescent="0.25">
      <c r="A10" s="8" t="s">
        <v>89</v>
      </c>
      <c r="B10" s="9" t="s">
        <v>134</v>
      </c>
      <c r="C10" s="9" t="s">
        <v>137</v>
      </c>
      <c r="D10" s="10"/>
      <c r="E10" s="10"/>
      <c r="F10" s="10">
        <v>9.73</v>
      </c>
      <c r="G10" s="10"/>
      <c r="H10" s="10">
        <v>4237</v>
      </c>
      <c r="I10" s="10">
        <v>0.48</v>
      </c>
      <c r="J10" s="10">
        <v>17.260000000000002</v>
      </c>
      <c r="K10" s="10">
        <v>3199</v>
      </c>
      <c r="L10" s="10"/>
      <c r="M10" s="10"/>
      <c r="N10" s="10">
        <v>2.59</v>
      </c>
      <c r="O10" s="10"/>
      <c r="P10" s="10">
        <v>20.5</v>
      </c>
      <c r="Q10" s="10">
        <v>7.22</v>
      </c>
      <c r="R10" s="10">
        <v>6.8</v>
      </c>
      <c r="S10" s="10">
        <v>18</v>
      </c>
      <c r="T10" s="10">
        <v>42.1</v>
      </c>
      <c r="U10" s="10">
        <v>1.7</v>
      </c>
      <c r="V10" s="10">
        <v>3.1</v>
      </c>
      <c r="W10" s="10">
        <v>1.21</v>
      </c>
      <c r="X10" s="10">
        <v>2488</v>
      </c>
      <c r="Y10" s="10">
        <v>0.63</v>
      </c>
      <c r="Z10" s="10">
        <v>17.7</v>
      </c>
      <c r="AA10" s="10">
        <v>3.52</v>
      </c>
      <c r="AB10" s="10">
        <v>0.74</v>
      </c>
      <c r="AC10" s="10"/>
      <c r="AD10" s="10">
        <v>4.62</v>
      </c>
      <c r="AE10" s="10">
        <v>250</v>
      </c>
      <c r="AF10" s="10">
        <v>666</v>
      </c>
      <c r="AG10" s="10"/>
      <c r="AH10" s="10">
        <v>0.19</v>
      </c>
      <c r="AI10" s="10"/>
      <c r="AJ10" s="10"/>
      <c r="AK10" s="10"/>
      <c r="AL10" s="10">
        <v>252</v>
      </c>
      <c r="AM10" s="10"/>
      <c r="AN10" s="10">
        <v>34.200000000000003</v>
      </c>
      <c r="AO10" s="10">
        <v>72.599999999999994</v>
      </c>
      <c r="AP10" s="10"/>
      <c r="AQ10" s="10"/>
      <c r="AR10" s="10">
        <v>4.9000000000000004</v>
      </c>
      <c r="AS10" s="10">
        <v>0.46</v>
      </c>
      <c r="AT10" s="10">
        <v>115</v>
      </c>
      <c r="AU10" s="10">
        <v>0.84</v>
      </c>
      <c r="AV10" s="10"/>
      <c r="AW10" s="10"/>
      <c r="AX10" s="10"/>
      <c r="AY10" s="10">
        <v>76.3</v>
      </c>
      <c r="AZ10" s="10">
        <v>4.7</v>
      </c>
      <c r="BA10" s="11"/>
    </row>
    <row r="11" spans="1:67" s="12" customFormat="1" ht="18.75" customHeight="1" x14ac:dyDescent="0.25">
      <c r="A11" s="8" t="s">
        <v>90</v>
      </c>
      <c r="B11" s="9" t="s">
        <v>134</v>
      </c>
      <c r="C11" s="9" t="s">
        <v>137</v>
      </c>
      <c r="D11" s="10"/>
      <c r="E11" s="10"/>
      <c r="F11" s="10">
        <v>7.01</v>
      </c>
      <c r="G11" s="10"/>
      <c r="H11" s="10">
        <v>7560</v>
      </c>
      <c r="I11" s="10">
        <v>0.85</v>
      </c>
      <c r="J11" s="10">
        <v>21.06</v>
      </c>
      <c r="K11" s="10">
        <v>8110</v>
      </c>
      <c r="L11" s="10"/>
      <c r="M11" s="10"/>
      <c r="N11" s="10">
        <v>1.8</v>
      </c>
      <c r="O11" s="10"/>
      <c r="P11" s="10">
        <v>36.1</v>
      </c>
      <c r="Q11" s="10">
        <v>8.25</v>
      </c>
      <c r="R11" s="10">
        <v>9.5</v>
      </c>
      <c r="S11" s="10">
        <v>39.5</v>
      </c>
      <c r="T11" s="10">
        <v>89.6</v>
      </c>
      <c r="U11" s="10">
        <v>0.9</v>
      </c>
      <c r="V11" s="10">
        <v>4.8</v>
      </c>
      <c r="W11" s="10">
        <v>0.9</v>
      </c>
      <c r="X11" s="10">
        <v>6508</v>
      </c>
      <c r="Y11" s="10">
        <v>0.7</v>
      </c>
      <c r="Z11" s="10">
        <v>23.12</v>
      </c>
      <c r="AA11" s="10">
        <v>3.7</v>
      </c>
      <c r="AB11" s="10">
        <v>1.1100000000000001</v>
      </c>
      <c r="AC11" s="10"/>
      <c r="AD11" s="10">
        <v>3.33</v>
      </c>
      <c r="AE11" s="10">
        <v>302</v>
      </c>
      <c r="AF11" s="10">
        <v>1573</v>
      </c>
      <c r="AG11" s="10"/>
      <c r="AH11" s="10">
        <v>0.41</v>
      </c>
      <c r="AI11" s="10"/>
      <c r="AJ11" s="10"/>
      <c r="AK11" s="10"/>
      <c r="AL11" s="10">
        <v>619</v>
      </c>
      <c r="AM11" s="10"/>
      <c r="AN11" s="10">
        <v>24.43</v>
      </c>
      <c r="AO11" s="10">
        <v>160</v>
      </c>
      <c r="AP11" s="10"/>
      <c r="AQ11" s="10"/>
      <c r="AR11" s="10">
        <v>9.6999999999999993</v>
      </c>
      <c r="AS11" s="10">
        <v>0.38</v>
      </c>
      <c r="AT11" s="10">
        <v>262</v>
      </c>
      <c r="AU11" s="10">
        <v>1.1000000000000001</v>
      </c>
      <c r="AV11" s="10"/>
      <c r="AW11" s="10"/>
      <c r="AX11" s="10"/>
      <c r="AY11" s="10">
        <v>112</v>
      </c>
      <c r="AZ11" s="10">
        <v>5.6</v>
      </c>
      <c r="BA11" s="11"/>
    </row>
    <row r="12" spans="1:67" s="12" customFormat="1" ht="18.75" customHeight="1" x14ac:dyDescent="0.25">
      <c r="A12" s="8" t="s">
        <v>91</v>
      </c>
      <c r="B12" s="9" t="s">
        <v>135</v>
      </c>
      <c r="C12" s="9" t="s">
        <v>136</v>
      </c>
      <c r="D12" s="10" t="s">
        <v>138</v>
      </c>
      <c r="E12" s="10" t="s">
        <v>139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 t="s">
        <v>138</v>
      </c>
      <c r="AL12" s="10"/>
      <c r="AM12" s="10" t="s">
        <v>138</v>
      </c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1"/>
    </row>
    <row r="13" spans="1:67" s="12" customFormat="1" ht="18.75" customHeight="1" thickBot="1" x14ac:dyDescent="0.3">
      <c r="A13" s="18" t="s">
        <v>92</v>
      </c>
      <c r="B13" s="19" t="s">
        <v>135</v>
      </c>
      <c r="C13" s="19" t="s">
        <v>93</v>
      </c>
      <c r="D13" s="20">
        <v>3.5999999999999997E-2</v>
      </c>
      <c r="E13" s="21">
        <v>1</v>
      </c>
      <c r="F13" s="20">
        <v>15.59</v>
      </c>
      <c r="G13" s="20">
        <f>15.2/10000</f>
        <v>1.5199999999999999E-3</v>
      </c>
      <c r="H13" s="20">
        <v>1122.5</v>
      </c>
      <c r="I13" s="20">
        <v>0.13</v>
      </c>
      <c r="J13" s="20">
        <v>8.48</v>
      </c>
      <c r="K13" s="20">
        <v>19.2</v>
      </c>
      <c r="L13" s="20">
        <f>18.8/10000</f>
        <v>1.8800000000000002E-3</v>
      </c>
      <c r="M13" s="20">
        <v>8.0000000000000002E-3</v>
      </c>
      <c r="N13" s="20"/>
      <c r="O13" s="20">
        <f>635/10000</f>
        <v>6.3500000000000001E-2</v>
      </c>
      <c r="P13" s="20"/>
      <c r="Q13" s="20">
        <v>6.4</v>
      </c>
      <c r="R13" s="20"/>
      <c r="S13" s="20"/>
      <c r="T13" s="20"/>
      <c r="U13" s="20"/>
      <c r="V13" s="20"/>
      <c r="W13" s="20">
        <v>2.8</v>
      </c>
      <c r="X13" s="20">
        <v>9.1</v>
      </c>
      <c r="Y13" s="20"/>
      <c r="Z13" s="20"/>
      <c r="AA13" s="20">
        <v>4.1500000000000004</v>
      </c>
      <c r="AB13" s="20">
        <v>0.12</v>
      </c>
      <c r="AC13" s="20">
        <f>22.2/10000</f>
        <v>2.2199999999999998E-3</v>
      </c>
      <c r="AD13" s="20">
        <v>3.23</v>
      </c>
      <c r="AE13" s="20">
        <v>2.8</v>
      </c>
      <c r="AF13" s="20">
        <v>11.4</v>
      </c>
      <c r="AG13" s="20">
        <f>25/10000</f>
        <v>2.5000000000000001E-3</v>
      </c>
      <c r="AH13" s="20"/>
      <c r="AI13" s="20">
        <v>0.24</v>
      </c>
      <c r="AJ13" s="20">
        <f>31/10000</f>
        <v>3.0999999999999999E-3</v>
      </c>
      <c r="AK13" s="20"/>
      <c r="AL13" s="20"/>
      <c r="AM13" s="20"/>
      <c r="AN13" s="21">
        <v>53</v>
      </c>
      <c r="AO13" s="20"/>
      <c r="AP13" s="20">
        <v>1.1000000000000001</v>
      </c>
      <c r="AQ13" s="20">
        <v>0.2</v>
      </c>
      <c r="AR13" s="20"/>
      <c r="AS13" s="20">
        <v>0.61</v>
      </c>
      <c r="AT13" s="20">
        <v>2.75</v>
      </c>
      <c r="AU13" s="20"/>
      <c r="AV13" s="20">
        <v>1.6</v>
      </c>
      <c r="AW13" s="20">
        <v>199</v>
      </c>
      <c r="AX13" s="21">
        <v>5</v>
      </c>
      <c r="AY13" s="20"/>
      <c r="AZ13" s="20"/>
      <c r="BA13" s="22">
        <v>83</v>
      </c>
    </row>
  </sheetData>
  <mergeCells count="4">
    <mergeCell ref="A6:BA6"/>
    <mergeCell ref="C7:C8"/>
    <mergeCell ref="B7:B8"/>
    <mergeCell ref="A7:A8"/>
  </mergeCells>
  <phoneticPr fontId="2" type="noConversion"/>
  <conditionalFormatting sqref="D7:D8">
    <cfRule type="cellIs" dxfId="58" priority="18" operator="greaterThan">
      <formula>#REF!</formula>
    </cfRule>
  </conditionalFormatting>
  <conditionalFormatting sqref="E9:E11 E13">
    <cfRule type="cellIs" dxfId="57" priority="5" operator="greaterThan">
      <formula>#REF!</formula>
    </cfRule>
    <cfRule type="cellIs" dxfId="56" priority="6" operator="greaterThan">
      <formula>#REF!</formula>
    </cfRule>
  </conditionalFormatting>
  <conditionalFormatting sqref="E7:BA8">
    <cfRule type="cellIs" dxfId="55" priority="17" operator="greaterThan">
      <formula>#REF!</formula>
    </cfRule>
  </conditionalFormatting>
  <conditionalFormatting sqref="J9:J13">
    <cfRule type="cellIs" dxfId="54" priority="3" operator="greaterThan">
      <formula>#REF!</formula>
    </cfRule>
    <cfRule type="cellIs" dxfId="53" priority="4" operator="greaterThan">
      <formula>#REF!</formula>
    </cfRule>
  </conditionalFormatting>
  <conditionalFormatting sqref="L9:L13 N9:N13">
    <cfRule type="cellIs" dxfId="52" priority="7" operator="greaterThan">
      <formula>#REF!</formula>
    </cfRule>
    <cfRule type="cellIs" dxfId="51" priority="8" operator="greaterThan">
      <formula>#REF!</formula>
    </cfRule>
  </conditionalFormatting>
  <conditionalFormatting sqref="P9:BA13">
    <cfRule type="cellIs" dxfId="50" priority="1" operator="greaterThan">
      <formula>#REF!</formula>
    </cfRule>
    <cfRule type="cellIs" dxfId="49" priority="2" operator="greaterThan">
      <formula>#REF!</formula>
    </cfRule>
  </conditionalFormatting>
  <conditionalFormatting sqref="BB7:BO8">
    <cfRule type="cellIs" dxfId="48" priority="39" operator="greaterThan">
      <formula>$A$4</formula>
    </cfRule>
  </conditionalFormatting>
  <dataValidations count="3">
    <dataValidation type="decimal" operator="greaterThan" allowBlank="1" showInputMessage="1" showErrorMessage="1" sqref="E7:E11 E13" xr:uid="{237FB1F4-AD4D-48FC-ADB5-D02C15263777}">
      <formula1>0</formula1>
    </dataValidation>
    <dataValidation type="decimal" operator="lessThanOrEqual" allowBlank="1" showInputMessage="1" showErrorMessage="1" sqref="AN7:AN8 Q7:Q8 W7:W8 AH7:AH8 AD7:AD8 Z7:AB8 M7:M8" xr:uid="{C7F60E7F-C2CD-447E-8267-BAA5F780868F}">
      <formula1>#REF!</formula1>
    </dataValidation>
    <dataValidation type="decimal" operator="lessThanOrEqual" allowBlank="1" showInputMessage="1" showErrorMessage="1" sqref="I7:J8" xr:uid="{C5FCDB12-EEEF-4726-B0E7-5209D983DBC4}">
      <formula1>A10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0C3857BD9D73408589976940CF4537" ma:contentTypeVersion="9" ma:contentTypeDescription="Create a new document." ma:contentTypeScope="" ma:versionID="797771eef7362943d7def3af16f976b6">
  <xsd:schema xmlns:xsd="http://www.w3.org/2001/XMLSchema" xmlns:xs="http://www.w3.org/2001/XMLSchema" xmlns:p="http://schemas.microsoft.com/office/2006/metadata/properties" xmlns:ns2="1e5bda17-de0e-4307-a4b2-6aafd5c6db6b" targetNamespace="http://schemas.microsoft.com/office/2006/metadata/properties" ma:root="true" ma:fieldsID="0d9f8420f9e8038e382544291d46cbc5" ns2:_="">
    <xsd:import namespace="1e5bda17-de0e-4307-a4b2-6aafd5c6d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bda17-de0e-4307-a4b2-6aafd5c6db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75FCD4-E240-44B8-BE25-E21D22D45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5bda17-de0e-4307-a4b2-6aafd5c6db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83374-7729-4B03-9E36-1C067FFCAA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7CE84D-99C0-4326-B018-37D2E01F99AA}">
  <ds:schemaRefs>
    <ds:schemaRef ds:uri="http://schemas.microsoft.com/office/2006/metadata/properties"/>
    <ds:schemaRef ds:uri="http://purl.org/dc/terms/"/>
    <ds:schemaRef ds:uri="1e5bda17-de0e-4307-a4b2-6aafd5c6db6b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CDN</vt:lpstr>
      <vt:lpstr>Other Standards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Siyanda Gumede</dc:creator>
  <cp:lastModifiedBy>Ali Alizadeh</cp:lastModifiedBy>
  <cp:lastPrinted>2021-02-01T18:11:58Z</cp:lastPrinted>
  <dcterms:created xsi:type="dcterms:W3CDTF">2018-07-09T13:43:28Z</dcterms:created>
  <dcterms:modified xsi:type="dcterms:W3CDTF">2023-12-28T18:23:14Z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0x0101004D0C3857BD9D73408589976940CF4537</vt:lpwstr>
  </property>
</Properties>
</file>